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PROXYSUB\kyouyu\kyoyu\事業課\22_ホームページ関係\⑥統計関係資料\統計情報③（介護保険係より）\R04年度\"/>
    </mc:Choice>
  </mc:AlternateContent>
  <xr:revisionPtr revIDLastSave="0" documentId="13_ncr:1_{33D261FA-BF23-4C7F-B566-01FD5D6F4959}" xr6:coauthVersionLast="47" xr6:coauthVersionMax="47" xr10:uidLastSave="{00000000-0000-0000-0000-000000000000}"/>
  <bookViews>
    <workbookView xWindow="-120" yWindow="-120" windowWidth="19440" windowHeight="14880" tabRatio="901" xr2:uid="{00000000-000D-0000-FFFF-FFFF00000000}"/>
  </bookViews>
  <sheets>
    <sheet name="⑨サービス種類別利用件数の推移" sheetId="24" r:id="rId1"/>
    <sheet name="⑩サービス種類別利用件数の割合" sheetId="13" r:id="rId2"/>
    <sheet name="⑪サービス種類別保険給付額の推移" sheetId="21" r:id="rId3"/>
    <sheet name="⑫サービス種類別保険給付額の割合" sheetId="22" r:id="rId4"/>
    <sheet name="⑬介護給付費及び受付件数の推移" sheetId="16" r:id="rId5"/>
    <sheet name="⑭相談・苦情の件数" sheetId="17" r:id="rId6"/>
    <sheet name="グラフデータ①" sheetId="19" state="hidden" r:id="rId7"/>
    <sheet name="グラフデータ②" sheetId="15" state="hidden" r:id="rId8"/>
  </sheets>
  <definedNames>
    <definedName name="_xlnm.Print_Area" localSheetId="0">⑨サービス種類別利用件数の推移!$A$1:$K$41</definedName>
    <definedName name="_xlnm.Print_Area" localSheetId="1">⑩サービス種類別利用件数の割合!$A$1:$K$50</definedName>
    <definedName name="_xlnm.Print_Area" localSheetId="2">⑪サービス種類別保険給付額の推移!$A$1:$K$40</definedName>
    <definedName name="_xlnm.Print_Area" localSheetId="3">⑫サービス種類別保険給付額の割合!$A$1:$K$49</definedName>
    <definedName name="_xlnm.Print_Area" localSheetId="4">⑬介護給付費及び受付件数の推移!$B$1:$L$49</definedName>
    <definedName name="_xlnm.Print_Area" localSheetId="5">⑭相談・苦情の件数!$A$1:$M$59</definedName>
    <definedName name="_xlnm.Print_Area" localSheetId="6">グラフデータ①!$A$1:$P$25</definedName>
    <definedName name="_xlnm.Print_Area" localSheetId="7">グラフデータ②!$A$1:$Q$36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3" l="1"/>
  <c r="F41" i="13"/>
  <c r="E41" i="13"/>
  <c r="G32" i="24"/>
  <c r="F32" i="24"/>
  <c r="E32" i="24"/>
  <c r="G31" i="21"/>
  <c r="F31" i="21"/>
  <c r="E31" i="21"/>
  <c r="G40" i="22"/>
  <c r="F40" i="22"/>
  <c r="E40" i="22"/>
  <c r="C49" i="16"/>
  <c r="C48" i="16"/>
  <c r="C47" i="16"/>
  <c r="C46" i="16"/>
  <c r="C45" i="16"/>
  <c r="L16" i="19"/>
  <c r="K16" i="19"/>
  <c r="J16" i="19"/>
  <c r="D16" i="19"/>
  <c r="C16" i="19"/>
  <c r="B16" i="19"/>
  <c r="G33" i="21" l="1"/>
  <c r="G34" i="21"/>
  <c r="G35" i="21"/>
  <c r="G36" i="21"/>
  <c r="G37" i="21"/>
  <c r="G38" i="21"/>
  <c r="G32" i="21"/>
  <c r="F33" i="21"/>
  <c r="F34" i="21"/>
  <c r="F35" i="21"/>
  <c r="F36" i="21"/>
  <c r="F37" i="21"/>
  <c r="F38" i="21"/>
  <c r="F32" i="21"/>
  <c r="E32" i="21"/>
  <c r="E33" i="21"/>
  <c r="E34" i="21"/>
  <c r="E35" i="21"/>
  <c r="E36" i="21"/>
  <c r="E37" i="21"/>
  <c r="E38" i="21"/>
  <c r="G39" i="24" l="1"/>
  <c r="F39" i="24"/>
  <c r="E39" i="24"/>
  <c r="G38" i="24"/>
  <c r="F38" i="24"/>
  <c r="E38" i="24"/>
  <c r="G37" i="24"/>
  <c r="F37" i="24"/>
  <c r="E37" i="24"/>
  <c r="G36" i="24"/>
  <c r="F36" i="24"/>
  <c r="E36" i="24"/>
  <c r="G35" i="24"/>
  <c r="F35" i="24"/>
  <c r="E35" i="24"/>
  <c r="G34" i="24"/>
  <c r="F34" i="24"/>
  <c r="E34" i="24"/>
  <c r="G33" i="24"/>
  <c r="F33" i="24"/>
  <c r="E33" i="24"/>
  <c r="D19" i="19" l="1"/>
  <c r="D20" i="19"/>
  <c r="D21" i="19"/>
  <c r="D22" i="19"/>
  <c r="D23" i="19"/>
  <c r="D24" i="19"/>
  <c r="D18" i="19"/>
  <c r="C19" i="19"/>
  <c r="C20" i="19"/>
  <c r="C21" i="19"/>
  <c r="C22" i="19"/>
  <c r="C23" i="19"/>
  <c r="C24" i="19"/>
  <c r="C18" i="19"/>
  <c r="B19" i="19"/>
  <c r="B20" i="19"/>
  <c r="B21" i="19"/>
  <c r="B22" i="19"/>
  <c r="B23" i="19"/>
  <c r="B24" i="19"/>
  <c r="B18" i="19"/>
  <c r="L19" i="19" l="1"/>
  <c r="L20" i="19"/>
  <c r="L21" i="19"/>
  <c r="L22" i="19"/>
  <c r="L23" i="19"/>
  <c r="L24" i="19"/>
  <c r="L18" i="19"/>
  <c r="K19" i="19"/>
  <c r="K20" i="19"/>
  <c r="K21" i="19"/>
  <c r="K22" i="19"/>
  <c r="K23" i="19"/>
  <c r="K24" i="19"/>
  <c r="K18" i="19"/>
  <c r="J19" i="19"/>
  <c r="J20" i="19"/>
  <c r="J21" i="19"/>
  <c r="J22" i="19"/>
  <c r="J23" i="19"/>
  <c r="J24" i="19"/>
  <c r="J18" i="19"/>
  <c r="N13" i="19" l="1"/>
  <c r="L13" i="19"/>
  <c r="J13" i="19"/>
  <c r="G39" i="21" l="1"/>
  <c r="O11" i="19"/>
  <c r="G46" i="22" s="1"/>
  <c r="O7" i="19"/>
  <c r="O10" i="19"/>
  <c r="G45" i="22" s="1"/>
  <c r="O9" i="19"/>
  <c r="G44" i="22" s="1"/>
  <c r="O12" i="19"/>
  <c r="G47" i="22" s="1"/>
  <c r="O8" i="19"/>
  <c r="G43" i="22" s="1"/>
  <c r="M10" i="19"/>
  <c r="F45" i="22" s="1"/>
  <c r="M9" i="19"/>
  <c r="F44" i="22" s="1"/>
  <c r="M12" i="19"/>
  <c r="F47" i="22" s="1"/>
  <c r="M8" i="19"/>
  <c r="F43" i="22" s="1"/>
  <c r="M11" i="19"/>
  <c r="M7" i="19"/>
  <c r="K9" i="19"/>
  <c r="E44" i="22" s="1"/>
  <c r="K12" i="19"/>
  <c r="E47" i="22" s="1"/>
  <c r="K8" i="19"/>
  <c r="E43" i="22" s="1"/>
  <c r="K11" i="19"/>
  <c r="E46" i="22" s="1"/>
  <c r="K7" i="19"/>
  <c r="E42" i="22" s="1"/>
  <c r="K10" i="19"/>
  <c r="F39" i="21"/>
  <c r="E39" i="21"/>
  <c r="E45" i="22"/>
  <c r="F46" i="22"/>
  <c r="O6" i="19" l="1"/>
  <c r="G41" i="22" s="1"/>
  <c r="G42" i="22"/>
  <c r="M6" i="19"/>
  <c r="F41" i="22" s="1"/>
  <c r="F42" i="22"/>
  <c r="K6" i="19"/>
  <c r="E41" i="22" s="1"/>
  <c r="G48" i="22"/>
  <c r="F48" i="22"/>
  <c r="D13" i="19" l="1"/>
  <c r="F13" i="19"/>
  <c r="B13" i="19"/>
  <c r="G40" i="24" l="1"/>
  <c r="G8" i="19"/>
  <c r="G44" i="13" s="1"/>
  <c r="G9" i="19"/>
  <c r="G45" i="13" s="1"/>
  <c r="G12" i="19"/>
  <c r="G48" i="13" s="1"/>
  <c r="G7" i="19"/>
  <c r="G11" i="19"/>
  <c r="G47" i="13" s="1"/>
  <c r="G10" i="19"/>
  <c r="G46" i="13" s="1"/>
  <c r="F40" i="24"/>
  <c r="E10" i="19"/>
  <c r="E9" i="19"/>
  <c r="E12" i="19"/>
  <c r="E8" i="19"/>
  <c r="F44" i="13" s="1"/>
  <c r="E11" i="19"/>
  <c r="F47" i="13" s="1"/>
  <c r="E7" i="19"/>
  <c r="F43" i="13" s="1"/>
  <c r="E40" i="24"/>
  <c r="C9" i="19"/>
  <c r="E45" i="13" s="1"/>
  <c r="C12" i="19"/>
  <c r="C8" i="19"/>
  <c r="E44" i="13" s="1"/>
  <c r="C11" i="19"/>
  <c r="C7" i="19"/>
  <c r="C10" i="19"/>
  <c r="E46" i="13" s="1"/>
  <c r="E47" i="13"/>
  <c r="E43" i="13"/>
  <c r="E48" i="13"/>
  <c r="F45" i="13"/>
  <c r="F46" i="13"/>
  <c r="F48" i="13"/>
  <c r="G6" i="19" l="1"/>
  <c r="G42" i="13" s="1"/>
  <c r="G43" i="13"/>
  <c r="C6" i="19"/>
  <c r="E42" i="13" s="1"/>
  <c r="E48" i="22"/>
  <c r="E49" i="13"/>
  <c r="G49" i="13"/>
  <c r="E49" i="16" l="1"/>
  <c r="D49" i="16"/>
  <c r="E48" i="16"/>
  <c r="D48" i="16"/>
  <c r="E47" i="16"/>
  <c r="D47" i="16"/>
  <c r="E46" i="16"/>
  <c r="D46" i="16"/>
  <c r="E45" i="16"/>
  <c r="D45" i="16"/>
  <c r="F50" i="17" l="1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9" i="17"/>
  <c r="J25" i="15" l="1"/>
  <c r="F57" i="17" s="1"/>
  <c r="L27" i="15" l="1"/>
  <c r="H27" i="15"/>
  <c r="P15" i="15"/>
  <c r="L15" i="15"/>
  <c r="K25" i="15" l="1"/>
  <c r="F35" i="15"/>
  <c r="G25" i="15"/>
  <c r="G34" i="15" s="1"/>
  <c r="F25" i="15"/>
  <c r="B57" i="17" s="1"/>
  <c r="O13" i="15"/>
  <c r="G33" i="15" s="1"/>
  <c r="N13" i="15"/>
  <c r="F33" i="15" s="1"/>
  <c r="K13" i="15"/>
  <c r="G32" i="15" s="1"/>
  <c r="J13" i="15"/>
  <c r="F44" i="17" s="1"/>
  <c r="H59" i="17"/>
  <c r="H58" i="17"/>
  <c r="I57" i="17"/>
  <c r="F48" i="17"/>
  <c r="D59" i="17"/>
  <c r="B59" i="17"/>
  <c r="D58" i="17"/>
  <c r="E57" i="17"/>
  <c r="C56" i="17"/>
  <c r="B56" i="17"/>
  <c r="C55" i="17"/>
  <c r="B55" i="17"/>
  <c r="C54" i="17"/>
  <c r="B54" i="17"/>
  <c r="C53" i="17"/>
  <c r="B53" i="17"/>
  <c r="C52" i="17"/>
  <c r="B52" i="17"/>
  <c r="C51" i="17"/>
  <c r="B51" i="17"/>
  <c r="C50" i="17"/>
  <c r="B50" i="17"/>
  <c r="B48" i="17"/>
  <c r="L46" i="17"/>
  <c r="J46" i="17"/>
  <c r="L45" i="17"/>
  <c r="M44" i="17"/>
  <c r="K43" i="17"/>
  <c r="J43" i="17"/>
  <c r="K42" i="17"/>
  <c r="J42" i="17"/>
  <c r="K41" i="17"/>
  <c r="J41" i="17"/>
  <c r="K40" i="17"/>
  <c r="J40" i="17"/>
  <c r="K39" i="17"/>
  <c r="J39" i="17"/>
  <c r="K38" i="17"/>
  <c r="J38" i="17"/>
  <c r="K37" i="17"/>
  <c r="J37" i="17"/>
  <c r="J35" i="17"/>
  <c r="H46" i="17"/>
  <c r="F46" i="17"/>
  <c r="H45" i="17"/>
  <c r="I44" i="17"/>
  <c r="G43" i="17"/>
  <c r="F43" i="17"/>
  <c r="G42" i="17"/>
  <c r="F42" i="17"/>
  <c r="G41" i="17"/>
  <c r="F41" i="17"/>
  <c r="G40" i="17"/>
  <c r="F40" i="17"/>
  <c r="G39" i="17"/>
  <c r="F39" i="17"/>
  <c r="G38" i="17"/>
  <c r="F38" i="17"/>
  <c r="G37" i="17"/>
  <c r="F37" i="17"/>
  <c r="F35" i="17"/>
  <c r="B46" i="17"/>
  <c r="D45" i="17"/>
  <c r="E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B35" i="17"/>
  <c r="E35" i="15"/>
  <c r="E34" i="15"/>
  <c r="E33" i="15"/>
  <c r="E32" i="15"/>
  <c r="E31" i="15"/>
  <c r="A17" i="15"/>
  <c r="A16" i="15"/>
  <c r="A15" i="15"/>
  <c r="A14" i="15"/>
  <c r="A13" i="15"/>
  <c r="L24" i="15"/>
  <c r="H56" i="17" s="1"/>
  <c r="L23" i="15"/>
  <c r="H55" i="17" s="1"/>
  <c r="L22" i="15"/>
  <c r="H54" i="17" s="1"/>
  <c r="L21" i="15"/>
  <c r="H53" i="17" s="1"/>
  <c r="L20" i="15"/>
  <c r="H52" i="17" s="1"/>
  <c r="L19" i="15"/>
  <c r="H51" i="17" s="1"/>
  <c r="L18" i="15"/>
  <c r="H50" i="17" s="1"/>
  <c r="H24" i="15"/>
  <c r="D56" i="17" s="1"/>
  <c r="H23" i="15"/>
  <c r="D55" i="17" s="1"/>
  <c r="H22" i="15"/>
  <c r="D54" i="17" s="1"/>
  <c r="H21" i="15"/>
  <c r="D53" i="17" s="1"/>
  <c r="H20" i="15"/>
  <c r="D52" i="17" s="1"/>
  <c r="H19" i="15"/>
  <c r="D51" i="17" s="1"/>
  <c r="H18" i="15"/>
  <c r="D50" i="17" s="1"/>
  <c r="P12" i="15"/>
  <c r="L43" i="17" s="1"/>
  <c r="P11" i="15"/>
  <c r="L42" i="17" s="1"/>
  <c r="P10" i="15"/>
  <c r="L41" i="17" s="1"/>
  <c r="P9" i="15"/>
  <c r="L40" i="17" s="1"/>
  <c r="P8" i="15"/>
  <c r="L39" i="17" s="1"/>
  <c r="P7" i="15"/>
  <c r="L38" i="17" s="1"/>
  <c r="P6" i="15"/>
  <c r="L37" i="17" s="1"/>
  <c r="L12" i="15"/>
  <c r="H43" i="17" s="1"/>
  <c r="L11" i="15"/>
  <c r="H42" i="17" s="1"/>
  <c r="L10" i="15"/>
  <c r="H41" i="17" s="1"/>
  <c r="L9" i="15"/>
  <c r="H40" i="17" s="1"/>
  <c r="L8" i="15"/>
  <c r="H39" i="17" s="1"/>
  <c r="L7" i="15"/>
  <c r="H38" i="17" s="1"/>
  <c r="L6" i="15"/>
  <c r="H37" i="17" s="1"/>
  <c r="H15" i="15"/>
  <c r="D46" i="17" s="1"/>
  <c r="H12" i="15"/>
  <c r="D43" i="17" s="1"/>
  <c r="H11" i="15"/>
  <c r="D42" i="17" s="1"/>
  <c r="H10" i="15"/>
  <c r="D41" i="17" s="1"/>
  <c r="H9" i="15"/>
  <c r="D40" i="17" s="1"/>
  <c r="H8" i="15"/>
  <c r="D39" i="17" s="1"/>
  <c r="H7" i="15"/>
  <c r="D38" i="17" s="1"/>
  <c r="H6" i="15"/>
  <c r="D37" i="17" s="1"/>
  <c r="G13" i="15"/>
  <c r="G31" i="15" s="1"/>
  <c r="F13" i="15"/>
  <c r="F31" i="15" s="1"/>
  <c r="G44" i="17" l="1"/>
  <c r="G35" i="15"/>
  <c r="G57" i="17"/>
  <c r="C44" i="17"/>
  <c r="J44" i="17"/>
  <c r="P13" i="15"/>
  <c r="Q9" i="15" s="1"/>
  <c r="M40" i="17" s="1"/>
  <c r="K44" i="17"/>
  <c r="B44" i="17"/>
  <c r="C57" i="17"/>
  <c r="L25" i="15"/>
  <c r="H57" i="17" s="1"/>
  <c r="H25" i="15"/>
  <c r="I24" i="15" s="1"/>
  <c r="E56" i="17" s="1"/>
  <c r="F34" i="15"/>
  <c r="F32" i="15"/>
  <c r="L13" i="15"/>
  <c r="M11" i="15" s="1"/>
  <c r="I42" i="17" s="1"/>
  <c r="H13" i="15"/>
  <c r="F14" i="15" s="1"/>
  <c r="G14" i="15" s="1"/>
  <c r="Q7" i="15" l="1"/>
  <c r="B45" i="17"/>
  <c r="M7" i="15"/>
  <c r="I7" i="15"/>
  <c r="Q12" i="15"/>
  <c r="M43" i="17" s="1"/>
  <c r="L44" i="17"/>
  <c r="Q8" i="15"/>
  <c r="M39" i="17" s="1"/>
  <c r="H33" i="15"/>
  <c r="N14" i="15"/>
  <c r="O14" i="15" s="1"/>
  <c r="K45" i="17" s="1"/>
  <c r="Q11" i="15"/>
  <c r="M42" i="17" s="1"/>
  <c r="Q10" i="15"/>
  <c r="M41" i="17" s="1"/>
  <c r="H35" i="15"/>
  <c r="M23" i="15"/>
  <c r="I55" i="17" s="1"/>
  <c r="M19" i="15"/>
  <c r="M22" i="15"/>
  <c r="I54" i="17" s="1"/>
  <c r="M21" i="15"/>
  <c r="I53" i="17" s="1"/>
  <c r="M24" i="15"/>
  <c r="I56" i="17" s="1"/>
  <c r="M20" i="15"/>
  <c r="I52" i="17" s="1"/>
  <c r="J26" i="15"/>
  <c r="I23" i="15"/>
  <c r="E55" i="17" s="1"/>
  <c r="I19" i="15"/>
  <c r="I22" i="15"/>
  <c r="E54" i="17" s="1"/>
  <c r="D57" i="17"/>
  <c r="H34" i="15"/>
  <c r="I21" i="15"/>
  <c r="E53" i="17" s="1"/>
  <c r="F26" i="15"/>
  <c r="I20" i="15"/>
  <c r="E52" i="17" s="1"/>
  <c r="M12" i="15"/>
  <c r="I43" i="17" s="1"/>
  <c r="H32" i="15"/>
  <c r="M9" i="15"/>
  <c r="I40" i="17" s="1"/>
  <c r="H44" i="17"/>
  <c r="G45" i="17"/>
  <c r="M8" i="15"/>
  <c r="I39" i="17" s="1"/>
  <c r="J14" i="15"/>
  <c r="K14" i="15" s="1"/>
  <c r="M10" i="15"/>
  <c r="I41" i="17" s="1"/>
  <c r="I12" i="15"/>
  <c r="E43" i="17" s="1"/>
  <c r="I11" i="15"/>
  <c r="E42" i="17" s="1"/>
  <c r="D44" i="17"/>
  <c r="H31" i="15"/>
  <c r="C45" i="17"/>
  <c r="I10" i="15"/>
  <c r="E41" i="17" s="1"/>
  <c r="I8" i="15"/>
  <c r="E39" i="17" s="1"/>
  <c r="I9" i="15"/>
  <c r="E40" i="17" s="1"/>
  <c r="I51" i="17" l="1"/>
  <c r="M18" i="15"/>
  <c r="I50" i="17" s="1"/>
  <c r="F58" i="17"/>
  <c r="K26" i="15"/>
  <c r="G58" i="17" s="1"/>
  <c r="E51" i="17"/>
  <c r="I18" i="15"/>
  <c r="E50" i="17" s="1"/>
  <c r="B58" i="17"/>
  <c r="G26" i="15"/>
  <c r="C58" i="17" s="1"/>
  <c r="M38" i="17"/>
  <c r="Q6" i="15"/>
  <c r="M37" i="17" s="1"/>
  <c r="I38" i="17"/>
  <c r="M6" i="15"/>
  <c r="I37" i="17" s="1"/>
  <c r="E38" i="17"/>
  <c r="I6" i="15"/>
  <c r="E37" i="17" s="1"/>
  <c r="J45" i="17"/>
  <c r="M45" i="17"/>
  <c r="F45" i="17"/>
  <c r="I45" i="17"/>
  <c r="E45" i="17"/>
  <c r="I58" i="17"/>
  <c r="E58" i="17"/>
  <c r="C17" i="15"/>
  <c r="C16" i="15"/>
  <c r="C15" i="15"/>
  <c r="C14" i="15"/>
  <c r="C13" i="15"/>
  <c r="B17" i="15"/>
  <c r="B16" i="15"/>
  <c r="B15" i="15"/>
  <c r="B14" i="15"/>
  <c r="B13" i="15"/>
  <c r="F49" i="13"/>
  <c r="E6" i="19"/>
  <c r="F42" i="13" s="1"/>
</calcChain>
</file>

<file path=xl/sharedStrings.xml><?xml version="1.0" encoding="utf-8"?>
<sst xmlns="http://schemas.openxmlformats.org/spreadsheetml/2006/main" count="220" uniqueCount="65">
  <si>
    <t>件数</t>
    <rPh sb="0" eb="2">
      <t>ケンスウ</t>
    </rPh>
    <phoneticPr fontId="2"/>
  </si>
  <si>
    <t>合計</t>
    <rPh sb="0" eb="2">
      <t>ゴウケイ</t>
    </rPh>
    <phoneticPr fontId="2"/>
  </si>
  <si>
    <t>受付件数(件)</t>
    <rPh sb="0" eb="2">
      <t>ウケツケ</t>
    </rPh>
    <rPh sb="2" eb="4">
      <t>ケンスウ</t>
    </rPh>
    <rPh sb="5" eb="6">
      <t>ケン</t>
    </rPh>
    <phoneticPr fontId="2"/>
  </si>
  <si>
    <t>介護給付費(円)</t>
    <rPh sb="0" eb="2">
      <t>カイゴ</t>
    </rPh>
    <rPh sb="2" eb="5">
      <t>キュウフヒ</t>
    </rPh>
    <rPh sb="6" eb="7">
      <t>エン</t>
    </rPh>
    <phoneticPr fontId="2"/>
  </si>
  <si>
    <t>区   分</t>
    <rPh sb="0" eb="5">
      <t>クブン</t>
    </rPh>
    <phoneticPr fontId="2"/>
  </si>
  <si>
    <t>国保連</t>
    <rPh sb="0" eb="2">
      <t>コクホ</t>
    </rPh>
    <rPh sb="2" eb="3">
      <t>レン</t>
    </rPh>
    <phoneticPr fontId="2"/>
  </si>
  <si>
    <t>市町村</t>
    <rPh sb="0" eb="3">
      <t>シチョウソン</t>
    </rPh>
    <phoneticPr fontId="2"/>
  </si>
  <si>
    <t>構成比</t>
    <rPh sb="0" eb="3">
      <t>コウセイヒ</t>
    </rPh>
    <phoneticPr fontId="2"/>
  </si>
  <si>
    <t xml:space="preserve"> 介護サービス</t>
    <rPh sb="1" eb="3">
      <t>カイゴ</t>
    </rPh>
    <phoneticPr fontId="2"/>
  </si>
  <si>
    <t xml:space="preserve"> 利用料</t>
    <rPh sb="1" eb="4">
      <t>リヨウリョウ</t>
    </rPh>
    <phoneticPr fontId="2"/>
  </si>
  <si>
    <t xml:space="preserve"> ケアプラン</t>
    <phoneticPr fontId="2"/>
  </si>
  <si>
    <t xml:space="preserve"> 要介護認定</t>
    <rPh sb="1" eb="2">
      <t>ヨウ</t>
    </rPh>
    <rPh sb="2" eb="4">
      <t>カイゴ</t>
    </rPh>
    <rPh sb="4" eb="6">
      <t>ニンテイ</t>
    </rPh>
    <phoneticPr fontId="2"/>
  </si>
  <si>
    <t xml:space="preserve"> 保険料</t>
    <rPh sb="1" eb="4">
      <t>ホケンリョウ</t>
    </rPh>
    <phoneticPr fontId="2"/>
  </si>
  <si>
    <t xml:space="preserve"> 介護保険一般</t>
    <rPh sb="1" eb="5">
      <t>カイゴホケン</t>
    </rPh>
    <rPh sb="5" eb="7">
      <t>イッパン</t>
    </rPh>
    <phoneticPr fontId="2"/>
  </si>
  <si>
    <t xml:space="preserve"> その他</t>
    <rPh sb="3" eb="4">
      <t>タ</t>
    </rPh>
    <phoneticPr fontId="2"/>
  </si>
  <si>
    <t>計</t>
    <rPh sb="0" eb="1">
      <t>ケイ</t>
    </rPh>
    <phoneticPr fontId="2"/>
  </si>
  <si>
    <t>市町村・国保連の構成比</t>
    <rPh sb="0" eb="3">
      <t>シチョウソン</t>
    </rPh>
    <rPh sb="4" eb="7">
      <t>コクホレン</t>
    </rPh>
    <rPh sb="8" eb="11">
      <t>コウセイヒ</t>
    </rPh>
    <phoneticPr fontId="2"/>
  </si>
  <si>
    <t>問合せ相談</t>
    <rPh sb="0" eb="2">
      <t>トイアワ</t>
    </rPh>
    <rPh sb="3" eb="5">
      <t>ソウダン</t>
    </rPh>
    <phoneticPr fontId="2"/>
  </si>
  <si>
    <t>合計</t>
  </si>
  <si>
    <t>種別</t>
    <rPh sb="0" eb="2">
      <t>シュベツ</t>
    </rPh>
    <phoneticPr fontId="2"/>
  </si>
  <si>
    <t>比率</t>
    <rPh sb="0" eb="2">
      <t>ヒリツ</t>
    </rPh>
    <phoneticPr fontId="2"/>
  </si>
  <si>
    <t>居宅介護サービス費</t>
    <rPh sb="2" eb="4">
      <t>カイゴ</t>
    </rPh>
    <rPh sb="8" eb="9">
      <t>ヒ</t>
    </rPh>
    <phoneticPr fontId="2"/>
  </si>
  <si>
    <t>居宅介護サービス計画費</t>
    <rPh sb="0" eb="2">
      <t>キョタク</t>
    </rPh>
    <rPh sb="2" eb="4">
      <t>カイゴ</t>
    </rPh>
    <rPh sb="8" eb="10">
      <t>ケイカク</t>
    </rPh>
    <rPh sb="10" eb="11">
      <t>ヒ</t>
    </rPh>
    <phoneticPr fontId="2"/>
  </si>
  <si>
    <t>介護予防サービス計画費</t>
    <rPh sb="0" eb="2">
      <t>カイゴ</t>
    </rPh>
    <rPh sb="2" eb="4">
      <t>ヨボウ</t>
    </rPh>
    <rPh sb="8" eb="10">
      <t>ケイカク</t>
    </rPh>
    <rPh sb="10" eb="11">
      <t>ヒ</t>
    </rPh>
    <phoneticPr fontId="2"/>
  </si>
  <si>
    <t>地域密着型サービス費</t>
    <rPh sb="0" eb="2">
      <t>チイキ</t>
    </rPh>
    <rPh sb="2" eb="4">
      <t>ミッチャク</t>
    </rPh>
    <rPh sb="4" eb="5">
      <t>ガタ</t>
    </rPh>
    <rPh sb="9" eb="10">
      <t>ヒ</t>
    </rPh>
    <phoneticPr fontId="2"/>
  </si>
  <si>
    <t>施設介護サービス費</t>
    <rPh sb="0" eb="2">
      <t>シセツ</t>
    </rPh>
    <rPh sb="2" eb="4">
      <t>カイゴ</t>
    </rPh>
    <rPh sb="8" eb="9">
      <t>ヒ</t>
    </rPh>
    <phoneticPr fontId="2"/>
  </si>
  <si>
    <t>年度</t>
    <rPh sb="0" eb="2">
      <t>ネンド</t>
    </rPh>
    <phoneticPr fontId="2"/>
  </si>
  <si>
    <t>市町村特別給付費</t>
    <rPh sb="7" eb="8">
      <t>ヒ</t>
    </rPh>
    <phoneticPr fontId="2"/>
  </si>
  <si>
    <t>総合事業計</t>
  </si>
  <si>
    <t>-</t>
    <phoneticPr fontId="2"/>
  </si>
  <si>
    <t>-</t>
    <phoneticPr fontId="2"/>
  </si>
  <si>
    <t>※黄塗セルを更新すること</t>
    <rPh sb="1" eb="2">
      <t>キ</t>
    </rPh>
    <rPh sb="2" eb="3">
      <t>ヌリ</t>
    </rPh>
    <rPh sb="6" eb="8">
      <t>コウシン</t>
    </rPh>
    <phoneticPr fontId="2"/>
  </si>
  <si>
    <t>平成30年度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</si>
  <si>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</si>
  <si>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</si>
  <si>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</si>
  <si>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　</t>
    <phoneticPr fontId="2"/>
  </si>
  <si>
    <t>居宅介護サービス費</t>
  </si>
  <si>
    <t>居宅介護サービス計画費</t>
  </si>
  <si>
    <t>介護予防サービス計画費</t>
  </si>
  <si>
    <t>市町村特別給付費</t>
  </si>
  <si>
    <t>地域密着型サービス費</t>
  </si>
  <si>
    <t>施設介護サービス費</t>
  </si>
  <si>
    <t>種別</t>
  </si>
  <si>
    <t>比率</t>
    <rPh sb="0" eb="2">
      <t>ヒリツ</t>
    </rPh>
    <phoneticPr fontId="2"/>
  </si>
  <si>
    <t>給付額</t>
    <rPh sb="0" eb="2">
      <t>キュウフ</t>
    </rPh>
    <rPh sb="2" eb="3">
      <t>ガク</t>
    </rPh>
    <phoneticPr fontId="2"/>
  </si>
  <si>
    <t>種別</t>
    <rPh sb="0" eb="2">
      <t>シュベツ</t>
    </rPh>
    <phoneticPr fontId="2"/>
  </si>
  <si>
    <t>件数</t>
    <rPh sb="0" eb="2">
      <t>ケンスウ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</si>
  <si>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</si>
  <si>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 xml:space="preserve">⑭介護保険相談・苦情件数の推移（入力用）
</t>
    <rPh sb="5" eb="7">
      <t>ソウダン</t>
    </rPh>
    <rPh sb="8" eb="10">
      <t>クジョウ</t>
    </rPh>
    <rPh sb="10" eb="12">
      <t>ケンスウ</t>
    </rPh>
    <rPh sb="16" eb="19">
      <t>ニュウリョクヨウ</t>
    </rPh>
    <phoneticPr fontId="2"/>
  </si>
  <si>
    <t xml:space="preserve">⑭介護保険相談・苦情件数の推移（グラフ表示用）
</t>
    <rPh sb="5" eb="7">
      <t>ソウダン</t>
    </rPh>
    <rPh sb="8" eb="10">
      <t>クジョウ</t>
    </rPh>
    <rPh sb="10" eb="12">
      <t>ケンスウ</t>
    </rPh>
    <rPh sb="19" eb="21">
      <t>ヒョウジ</t>
    </rPh>
    <rPh sb="21" eb="22">
      <t>ヨウ</t>
    </rPh>
    <phoneticPr fontId="2"/>
  </si>
  <si>
    <t>令和２年度</t>
    <rPh sb="0" eb="2">
      <t>レイワ</t>
    </rPh>
    <rPh sb="3" eb="5">
      <t>ネンド</t>
    </rPh>
    <phoneticPr fontId="2"/>
  </si>
  <si>
    <t xml:space="preserve">⑬介護給付費及び受付件数の推移（入力用）
</t>
    <rPh sb="3" eb="5">
      <t>キュウフ</t>
    </rPh>
    <rPh sb="5" eb="6">
      <t>ヒ</t>
    </rPh>
    <rPh sb="8" eb="10">
      <t>ウケツケ</t>
    </rPh>
    <rPh sb="10" eb="12">
      <t>ケンスウ</t>
    </rPh>
    <rPh sb="16" eb="19">
      <t>ニュウリョクヨウ</t>
    </rPh>
    <phoneticPr fontId="2"/>
  </si>
  <si>
    <t xml:space="preserve">⑬介護給付費及び受付件数の推移（グラフ表示用）
</t>
    <rPh sb="1" eb="3">
      <t>カイゴ</t>
    </rPh>
    <rPh sb="3" eb="5">
      <t>キュウフ</t>
    </rPh>
    <rPh sb="5" eb="6">
      <t>ヒ</t>
    </rPh>
    <rPh sb="8" eb="10">
      <t>ウケツケ</t>
    </rPh>
    <rPh sb="10" eb="12">
      <t>ケンスウ</t>
    </rPh>
    <rPh sb="19" eb="21">
      <t>ヒョウジ</t>
    </rPh>
    <rPh sb="21" eb="22">
      <t>ヨウ</t>
    </rPh>
    <phoneticPr fontId="2"/>
  </si>
  <si>
    <t xml:space="preserve">⑨・⑩サービス種類別利用件数の状況（入力用）
</t>
    <rPh sb="7" eb="9">
      <t>シュルイ</t>
    </rPh>
    <rPh sb="9" eb="10">
      <t>ベツ</t>
    </rPh>
    <rPh sb="10" eb="12">
      <t>リヨウ</t>
    </rPh>
    <rPh sb="12" eb="14">
      <t>ケンスウ</t>
    </rPh>
    <rPh sb="15" eb="17">
      <t>ジョウキョウ</t>
    </rPh>
    <rPh sb="18" eb="21">
      <t>ニュウリョクヨウ</t>
    </rPh>
    <phoneticPr fontId="2"/>
  </si>
  <si>
    <t>⑨・⑩サービス種類別利用件数の状況（グラフ表示用）</t>
    <rPh sb="7" eb="9">
      <t>シュルイ</t>
    </rPh>
    <rPh sb="9" eb="10">
      <t>ベツ</t>
    </rPh>
    <rPh sb="10" eb="12">
      <t>リヨウ</t>
    </rPh>
    <rPh sb="12" eb="14">
      <t>ケンスウ</t>
    </rPh>
    <rPh sb="15" eb="17">
      <t>ジョウキョウ</t>
    </rPh>
    <rPh sb="21" eb="23">
      <t>ヒョウジ</t>
    </rPh>
    <rPh sb="23" eb="24">
      <t>ヨウ</t>
    </rPh>
    <phoneticPr fontId="2"/>
  </si>
  <si>
    <t xml:space="preserve">⑪・⑫サービス種類別保険給付費の状況（入力用）
</t>
    <rPh sb="7" eb="9">
      <t>シュルイ</t>
    </rPh>
    <rPh sb="9" eb="10">
      <t>ベツ</t>
    </rPh>
    <rPh sb="10" eb="12">
      <t>ホケン</t>
    </rPh>
    <rPh sb="12" eb="14">
      <t>キュウフ</t>
    </rPh>
    <rPh sb="14" eb="15">
      <t>ヒ</t>
    </rPh>
    <rPh sb="16" eb="18">
      <t>ジョウキョウ</t>
    </rPh>
    <rPh sb="19" eb="22">
      <t>ニュウリョクヨウ</t>
    </rPh>
    <phoneticPr fontId="2"/>
  </si>
  <si>
    <t xml:space="preserve">⑪・⑫サービス種類別保険給付費の状況（グラフ表示用）
</t>
    <rPh sb="7" eb="9">
      <t>シュルイ</t>
    </rPh>
    <rPh sb="9" eb="10">
      <t>ベツ</t>
    </rPh>
    <rPh sb="10" eb="12">
      <t>ホケン</t>
    </rPh>
    <rPh sb="12" eb="14">
      <t>キュウフ</t>
    </rPh>
    <rPh sb="14" eb="15">
      <t>ヒ</t>
    </rPh>
    <rPh sb="16" eb="18">
      <t>ジョウキョウ</t>
    </rPh>
    <rPh sb="22" eb="25">
      <t>ヒョウジヨウ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</si>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</sst>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.0%"/>
    <numFmt numFmtId="178" formatCode="0_);[Red]\(0\)"/>
    <numFmt numFmtId="179" formatCode="#,##0_);[Red]\(#,##0\)"/>
    <numFmt numFmtId="180" formatCode="#,##0.0_);[Red]\(#,##0.0\)"/>
    <numFmt numFmtId="181" formatCode="#,##0.0;[Red]\-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name val="Meiryo UI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14">
    <xf numFmtId="0" fontId="0" fillId="0" borderId="0" xfId="0"/>
    <xf numFmtId="0" fontId="1" fillId="3" borderId="0" xfId="3" applyFill="1">
      <alignment vertical="center"/>
    </xf>
    <xf numFmtId="0" fontId="3" fillId="3" borderId="0" xfId="3" applyFont="1" applyFill="1">
      <alignment vertical="center"/>
    </xf>
    <xf numFmtId="176" fontId="1" fillId="3" borderId="0" xfId="3" applyNumberFormat="1" applyFill="1">
      <alignment vertical="center"/>
    </xf>
    <xf numFmtId="0" fontId="7" fillId="3" borderId="0" xfId="4" applyFont="1" applyFill="1" applyBorder="1" applyAlignment="1">
      <alignment vertical="center" wrapText="1"/>
    </xf>
    <xf numFmtId="0" fontId="1" fillId="4" borderId="0" xfId="3" applyFill="1">
      <alignment vertical="center"/>
    </xf>
    <xf numFmtId="0" fontId="6" fillId="4" borderId="0" xfId="4" applyFont="1" applyFill="1" applyAlignment="1">
      <alignment vertical="center"/>
    </xf>
    <xf numFmtId="0" fontId="10" fillId="2" borderId="3" xfId="0" applyFont="1" applyFill="1" applyBorder="1" applyAlignment="1">
      <alignment horizontal="center"/>
    </xf>
    <xf numFmtId="180" fontId="10" fillId="2" borderId="3" xfId="0" applyNumberFormat="1" applyFont="1" applyFill="1" applyBorder="1"/>
    <xf numFmtId="0" fontId="0" fillId="0" borderId="0" xfId="0" applyAlignment="1">
      <alignment vertical="top" wrapText="1"/>
    </xf>
    <xf numFmtId="3" fontId="10" fillId="5" borderId="3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0" fillId="3" borderId="0" xfId="0" applyFill="1"/>
    <xf numFmtId="0" fontId="0" fillId="4" borderId="0" xfId="0" applyFill="1"/>
    <xf numFmtId="0" fontId="10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right"/>
    </xf>
    <xf numFmtId="0" fontId="8" fillId="5" borderId="12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right"/>
    </xf>
    <xf numFmtId="0" fontId="8" fillId="5" borderId="12" xfId="0" applyFont="1" applyFill="1" applyBorder="1"/>
    <xf numFmtId="179" fontId="10" fillId="2" borderId="3" xfId="0" applyNumberFormat="1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77" fontId="8" fillId="0" borderId="4" xfId="0" applyNumberFormat="1" applyFont="1" applyFill="1" applyBorder="1" applyAlignment="1">
      <alignment horizontal="right"/>
    </xf>
    <xf numFmtId="0" fontId="8" fillId="0" borderId="6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77" fontId="8" fillId="0" borderId="3" xfId="1" applyNumberFormat="1" applyFont="1" applyFill="1" applyBorder="1" applyAlignment="1">
      <alignment horizontal="right"/>
    </xf>
    <xf numFmtId="177" fontId="8" fillId="0" borderId="2" xfId="1" applyNumberFormat="1" applyFont="1" applyFill="1" applyBorder="1" applyAlignment="1">
      <alignment horizontal="right"/>
    </xf>
    <xf numFmtId="177" fontId="8" fillId="0" borderId="20" xfId="0" applyNumberFormat="1" applyFont="1" applyFill="1" applyBorder="1" applyAlignment="1">
      <alignment horizontal="right"/>
    </xf>
    <xf numFmtId="0" fontId="8" fillId="0" borderId="2" xfId="0" applyFont="1" applyFill="1" applyBorder="1"/>
    <xf numFmtId="0" fontId="8" fillId="5" borderId="22" xfId="0" applyFont="1" applyFill="1" applyBorder="1"/>
    <xf numFmtId="0" fontId="8" fillId="0" borderId="26" xfId="0" applyFont="1" applyFill="1" applyBorder="1"/>
    <xf numFmtId="0" fontId="8" fillId="0" borderId="22" xfId="0" applyFont="1" applyFill="1" applyBorder="1"/>
    <xf numFmtId="0" fontId="1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Fill="1" applyBorder="1"/>
    <xf numFmtId="0" fontId="8" fillId="0" borderId="9" xfId="0" applyFont="1" applyFill="1" applyBorder="1" applyAlignment="1">
      <alignment horizontal="right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right"/>
    </xf>
    <xf numFmtId="177" fontId="19" fillId="3" borderId="2" xfId="0" applyNumberFormat="1" applyFont="1" applyFill="1" applyBorder="1" applyAlignment="1">
      <alignment horizontal="right"/>
    </xf>
    <xf numFmtId="0" fontId="19" fillId="3" borderId="12" xfId="0" applyFont="1" applyFill="1" applyBorder="1" applyAlignment="1">
      <alignment horizontal="right"/>
    </xf>
    <xf numFmtId="177" fontId="19" fillId="3" borderId="12" xfId="0" applyNumberFormat="1" applyFont="1" applyFill="1" applyBorder="1" applyAlignment="1">
      <alignment horizontal="right"/>
    </xf>
    <xf numFmtId="0" fontId="17" fillId="3" borderId="7" xfId="0" applyFont="1" applyFill="1" applyBorder="1" applyAlignment="1">
      <alignment vertical="center"/>
    </xf>
    <xf numFmtId="0" fontId="19" fillId="3" borderId="7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left" vertical="center" wrapText="1"/>
    </xf>
    <xf numFmtId="177" fontId="19" fillId="3" borderId="6" xfId="0" applyNumberFormat="1" applyFont="1" applyFill="1" applyBorder="1" applyAlignment="1">
      <alignment horizontal="right"/>
    </xf>
    <xf numFmtId="0" fontId="19" fillId="3" borderId="6" xfId="0" applyFont="1" applyFill="1" applyBorder="1" applyAlignment="1">
      <alignment horizontal="right"/>
    </xf>
    <xf numFmtId="177" fontId="19" fillId="3" borderId="10" xfId="0" applyNumberFormat="1" applyFont="1" applyFill="1" applyBorder="1" applyAlignment="1">
      <alignment horizontal="right"/>
    </xf>
    <xf numFmtId="0" fontId="19" fillId="3" borderId="10" xfId="0" applyFont="1" applyFill="1" applyBorder="1" applyAlignment="1">
      <alignment horizontal="right"/>
    </xf>
    <xf numFmtId="0" fontId="19" fillId="3" borderId="18" xfId="0" applyFont="1" applyFill="1" applyBorder="1" applyAlignment="1">
      <alignment vertical="center"/>
    </xf>
    <xf numFmtId="0" fontId="19" fillId="3" borderId="22" xfId="0" applyFont="1" applyFill="1" applyBorder="1" applyAlignment="1">
      <alignment horizontal="right"/>
    </xf>
    <xf numFmtId="0" fontId="21" fillId="3" borderId="26" xfId="0" applyFont="1" applyFill="1" applyBorder="1" applyAlignment="1">
      <alignment horizontal="right"/>
    </xf>
    <xf numFmtId="0" fontId="19" fillId="3" borderId="26" xfId="0" applyFont="1" applyFill="1" applyBorder="1" applyAlignment="1">
      <alignment horizontal="right"/>
    </xf>
    <xf numFmtId="0" fontId="19" fillId="3" borderId="28" xfId="0" applyFont="1" applyFill="1" applyBorder="1" applyAlignment="1">
      <alignment horizontal="right"/>
    </xf>
    <xf numFmtId="0" fontId="22" fillId="3" borderId="0" xfId="0" applyFont="1" applyFill="1"/>
    <xf numFmtId="0" fontId="19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177" fontId="19" fillId="3" borderId="10" xfId="1" applyNumberFormat="1" applyFont="1" applyFill="1" applyBorder="1" applyAlignment="1">
      <alignment horizontal="right"/>
    </xf>
    <xf numFmtId="0" fontId="19" fillId="3" borderId="22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/>
    </xf>
    <xf numFmtId="3" fontId="17" fillId="0" borderId="3" xfId="0" applyNumberFormat="1" applyFont="1" applyFill="1" applyBorder="1"/>
    <xf numFmtId="0" fontId="17" fillId="3" borderId="0" xfId="0" applyFont="1" applyFill="1" applyBorder="1" applyAlignment="1">
      <alignment horizontal="center"/>
    </xf>
    <xf numFmtId="3" fontId="17" fillId="3" borderId="0" xfId="0" applyNumberFormat="1" applyFont="1" applyFill="1" applyBorder="1"/>
    <xf numFmtId="0" fontId="0" fillId="3" borderId="0" xfId="0" applyFill="1" applyBorder="1"/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3" fontId="10" fillId="0" borderId="3" xfId="0" applyNumberFormat="1" applyFont="1" applyFill="1" applyBorder="1"/>
    <xf numFmtId="177" fontId="10" fillId="0" borderId="3" xfId="0" applyNumberFormat="1" applyFont="1" applyFill="1" applyBorder="1"/>
    <xf numFmtId="180" fontId="10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/>
    <xf numFmtId="0" fontId="1" fillId="0" borderId="0" xfId="3" applyFill="1">
      <alignment vertical="center"/>
    </xf>
    <xf numFmtId="176" fontId="1" fillId="4" borderId="0" xfId="3" applyNumberFormat="1" applyFill="1">
      <alignment vertical="center"/>
    </xf>
    <xf numFmtId="0" fontId="5" fillId="3" borderId="0" xfId="4" applyFont="1" applyFill="1" applyBorder="1" applyAlignment="1">
      <alignment vertical="center"/>
    </xf>
    <xf numFmtId="0" fontId="6" fillId="3" borderId="0" xfId="4" applyFont="1" applyFill="1" applyBorder="1" applyAlignment="1">
      <alignment vertical="center"/>
    </xf>
    <xf numFmtId="176" fontId="7" fillId="3" borderId="0" xfId="4" applyNumberFormat="1" applyFont="1" applyFill="1" applyBorder="1" applyAlignment="1">
      <alignment vertical="center"/>
    </xf>
    <xf numFmtId="177" fontId="7" fillId="3" borderId="0" xfId="4" applyNumberFormat="1" applyFont="1" applyFill="1" applyBorder="1" applyAlignment="1">
      <alignment vertical="center"/>
    </xf>
    <xf numFmtId="178" fontId="7" fillId="3" borderId="0" xfId="3" applyNumberFormat="1" applyFont="1" applyFill="1" applyBorder="1">
      <alignment vertical="center"/>
    </xf>
    <xf numFmtId="176" fontId="7" fillId="3" borderId="0" xfId="4" applyNumberFormat="1" applyFont="1" applyFill="1" applyBorder="1" applyAlignment="1">
      <alignment horizontal="right" vertical="center"/>
    </xf>
    <xf numFmtId="0" fontId="1" fillId="3" borderId="0" xfId="3" applyFill="1" applyBorder="1">
      <alignment vertical="center"/>
    </xf>
    <xf numFmtId="0" fontId="7" fillId="3" borderId="0" xfId="4" applyFont="1" applyFill="1" applyBorder="1" applyAlignment="1">
      <alignment horizontal="center" vertical="center"/>
    </xf>
    <xf numFmtId="179" fontId="7" fillId="3" borderId="0" xfId="4" applyNumberFormat="1" applyFont="1" applyFill="1" applyBorder="1" applyAlignment="1">
      <alignment horizontal="right" vertical="center"/>
    </xf>
    <xf numFmtId="0" fontId="7" fillId="3" borderId="0" xfId="4" applyFont="1" applyFill="1" applyBorder="1" applyAlignment="1">
      <alignment vertical="center"/>
    </xf>
    <xf numFmtId="179" fontId="7" fillId="3" borderId="0" xfId="0" applyNumberFormat="1" applyFont="1" applyFill="1" applyBorder="1" applyAlignment="1">
      <alignment horizontal="right" vertical="center"/>
    </xf>
    <xf numFmtId="0" fontId="9" fillId="3" borderId="0" xfId="3" applyFont="1" applyFill="1">
      <alignment vertical="center"/>
    </xf>
    <xf numFmtId="0" fontId="7" fillId="3" borderId="0" xfId="4" applyFont="1" applyFill="1" applyBorder="1" applyAlignment="1">
      <alignment vertical="center"/>
    </xf>
    <xf numFmtId="0" fontId="17" fillId="3" borderId="3" xfId="3" applyFont="1" applyFill="1" applyBorder="1" applyAlignment="1">
      <alignment horizontal="center" vertical="center"/>
    </xf>
    <xf numFmtId="0" fontId="17" fillId="3" borderId="3" xfId="4" applyFont="1" applyFill="1" applyBorder="1" applyAlignment="1">
      <alignment vertical="center"/>
    </xf>
    <xf numFmtId="3" fontId="17" fillId="3" borderId="3" xfId="4" applyNumberFormat="1" applyFont="1" applyFill="1" applyBorder="1" applyAlignment="1">
      <alignment vertical="center"/>
    </xf>
    <xf numFmtId="0" fontId="17" fillId="3" borderId="3" xfId="4" applyFont="1" applyFill="1" applyBorder="1" applyAlignment="1">
      <alignment vertical="center" wrapText="1"/>
    </xf>
    <xf numFmtId="14" fontId="7" fillId="3" borderId="0" xfId="4" applyNumberFormat="1" applyFont="1" applyFill="1" applyBorder="1" applyAlignment="1">
      <alignment vertical="center" textRotation="255" wrapText="1"/>
    </xf>
    <xf numFmtId="14" fontId="7" fillId="4" borderId="0" xfId="4" applyNumberFormat="1" applyFont="1" applyFill="1" applyBorder="1" applyAlignment="1">
      <alignment vertical="center" textRotation="255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vertical="center"/>
    </xf>
    <xf numFmtId="0" fontId="7" fillId="4" borderId="0" xfId="4" applyFont="1" applyFill="1" applyBorder="1" applyAlignment="1">
      <alignment vertical="center"/>
    </xf>
    <xf numFmtId="179" fontId="7" fillId="4" borderId="0" xfId="0" applyNumberFormat="1" applyFont="1" applyFill="1" applyBorder="1" applyAlignment="1">
      <alignment horizontal="right" vertical="center"/>
    </xf>
    <xf numFmtId="176" fontId="7" fillId="4" borderId="0" xfId="0" applyNumberFormat="1" applyFont="1" applyFill="1" applyBorder="1" applyAlignment="1">
      <alignment horizontal="right" vertical="center"/>
    </xf>
    <xf numFmtId="179" fontId="7" fillId="4" borderId="0" xfId="4" applyNumberFormat="1" applyFont="1" applyFill="1" applyBorder="1" applyAlignment="1">
      <alignment horizontal="right" vertical="center"/>
    </xf>
    <xf numFmtId="0" fontId="7" fillId="4" borderId="0" xfId="3" applyFont="1" applyFill="1" applyBorder="1">
      <alignment vertical="center"/>
    </xf>
    <xf numFmtId="0" fontId="7" fillId="4" borderId="0" xfId="4" applyFont="1" applyFill="1" applyBorder="1" applyAlignment="1">
      <alignment horizontal="center" vertical="center"/>
    </xf>
    <xf numFmtId="0" fontId="7" fillId="4" borderId="0" xfId="4" applyFont="1" applyFill="1" applyBorder="1" applyAlignment="1">
      <alignment horizontal="left" vertical="center"/>
    </xf>
    <xf numFmtId="0" fontId="7" fillId="4" borderId="0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79" fontId="7" fillId="4" borderId="0" xfId="2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3" borderId="3" xfId="3" applyFont="1" applyFill="1" applyBorder="1">
      <alignment vertical="center"/>
    </xf>
    <xf numFmtId="177" fontId="17" fillId="3" borderId="3" xfId="2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179" fontId="10" fillId="2" borderId="0" xfId="0" applyNumberFormat="1" applyFont="1" applyFill="1" applyBorder="1"/>
    <xf numFmtId="0" fontId="15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22" fillId="0" borderId="0" xfId="0" applyFont="1"/>
    <xf numFmtId="0" fontId="19" fillId="0" borderId="0" xfId="0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center"/>
    </xf>
    <xf numFmtId="179" fontId="17" fillId="2" borderId="0" xfId="0" applyNumberFormat="1" applyFont="1" applyFill="1" applyBorder="1"/>
    <xf numFmtId="177" fontId="10" fillId="0" borderId="3" xfId="1" applyNumberFormat="1" applyFont="1" applyFill="1" applyBorder="1"/>
    <xf numFmtId="0" fontId="15" fillId="0" borderId="3" xfId="0" applyFont="1" applyFill="1" applyBorder="1" applyAlignment="1">
      <alignment horizontal="center"/>
    </xf>
    <xf numFmtId="38" fontId="10" fillId="5" borderId="3" xfId="2" applyFont="1" applyFill="1" applyBorder="1" applyAlignment="1">
      <alignment horizontal="right"/>
    </xf>
    <xf numFmtId="38" fontId="10" fillId="0" borderId="3" xfId="0" applyNumberFormat="1" applyFont="1" applyFill="1" applyBorder="1" applyAlignment="1">
      <alignment horizontal="right"/>
    </xf>
    <xf numFmtId="38" fontId="10" fillId="0" borderId="3" xfId="2" applyFont="1" applyFill="1" applyBorder="1" applyAlignment="1">
      <alignment horizontal="right"/>
    </xf>
    <xf numFmtId="0" fontId="7" fillId="0" borderId="0" xfId="0" applyFont="1"/>
    <xf numFmtId="2" fontId="1" fillId="3" borderId="0" xfId="3" applyNumberFormat="1" applyFill="1">
      <alignment vertical="center"/>
    </xf>
    <xf numFmtId="180" fontId="10" fillId="0" borderId="3" xfId="0" applyNumberFormat="1" applyFont="1" applyFill="1" applyBorder="1"/>
    <xf numFmtId="18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81" fontId="10" fillId="0" borderId="3" xfId="2" applyNumberFormat="1" applyFont="1" applyFill="1" applyBorder="1" applyAlignment="1">
      <alignment horizontal="right"/>
    </xf>
    <xf numFmtId="177" fontId="17" fillId="3" borderId="3" xfId="4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right"/>
    </xf>
    <xf numFmtId="0" fontId="11" fillId="0" borderId="13" xfId="0" applyFont="1" applyBorder="1" applyAlignment="1">
      <alignment vertical="top"/>
    </xf>
    <xf numFmtId="0" fontId="8" fillId="0" borderId="3" xfId="0" applyFont="1" applyBorder="1" applyAlignment="1">
      <alignment horizontal="left" vertical="center"/>
    </xf>
    <xf numFmtId="0" fontId="7" fillId="4" borderId="0" xfId="4" applyFont="1" applyFill="1" applyBorder="1" applyAlignment="1">
      <alignment horizontal="left" vertical="center"/>
    </xf>
    <xf numFmtId="0" fontId="7" fillId="3" borderId="0" xfId="4" applyFont="1" applyFill="1" applyBorder="1" applyAlignment="1">
      <alignment vertical="center"/>
    </xf>
    <xf numFmtId="0" fontId="7" fillId="4" borderId="0" xfId="4" applyFont="1" applyFill="1" applyBorder="1" applyAlignment="1">
      <alignment vertical="center"/>
    </xf>
    <xf numFmtId="0" fontId="7" fillId="4" borderId="0" xfId="4" applyFont="1" applyFill="1" applyBorder="1" applyAlignment="1">
      <alignment vertical="center" shrinkToFit="1"/>
    </xf>
    <xf numFmtId="0" fontId="7" fillId="4" borderId="0" xfId="4" applyFont="1" applyFill="1" applyBorder="1" applyAlignment="1">
      <alignment horizontal="left" vertical="center" shrinkToFit="1"/>
    </xf>
    <xf numFmtId="0" fontId="13" fillId="4" borderId="0" xfId="4" applyFont="1" applyFill="1" applyBorder="1" applyAlignment="1">
      <alignment horizontal="left" vertical="center"/>
    </xf>
    <xf numFmtId="0" fontId="14" fillId="4" borderId="0" xfId="4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0" fontId="4" fillId="4" borderId="0" xfId="4" applyFont="1" applyFill="1" applyBorder="1" applyAlignment="1">
      <alignment horizontal="left" vertical="center" shrinkToFit="1"/>
    </xf>
    <xf numFmtId="0" fontId="7" fillId="4" borderId="0" xfId="0" applyFont="1" applyFill="1" applyBorder="1" applyAlignment="1">
      <alignment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0" fillId="5" borderId="7" xfId="0" applyNumberFormat="1" applyFont="1" applyFill="1" applyBorder="1" applyAlignment="1">
      <alignment horizontal="center"/>
    </xf>
    <xf numFmtId="0" fontId="10" fillId="5" borderId="9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Book1" xfId="3" xr:uid="{00000000-0005-0000-0000-000003000000}"/>
    <cellStyle name="標準_Sheet1" xfId="4" xr:uid="{00000000-0005-0000-0000-000004000000}"/>
  </cellStyles>
  <dxfs count="3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CC"/>
      <color rgb="FFCCCCFF"/>
      <color rgb="FFFF99CC"/>
      <color rgb="FFFFCCCC"/>
      <color rgb="FFC0D4FC"/>
      <color rgb="FFE1A4E6"/>
      <color rgb="FFFF9999"/>
      <color rgb="FFCC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介護保険サービス種類別利用件数の推移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878379087974436E-2"/>
          <c:y val="7.4282924941080783E-2"/>
          <c:w val="0.93314893116925013"/>
          <c:h val="0.74442833677982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グラフデータ①!$A$18</c:f>
              <c:strCache>
                <c:ptCount val="1"/>
                <c:pt idx="0">
                  <c:v>居宅介護サービス費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518341307815108E-3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8-456B-9E7C-AC0E0347BD44}"/>
                </c:ext>
              </c:extLst>
            </c:dLbl>
            <c:dLbl>
              <c:idx val="1"/>
              <c:layout>
                <c:manualLayout>
                  <c:x val="0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C8-456B-9E7C-AC0E0347BD44}"/>
                </c:ext>
              </c:extLst>
            </c:dLbl>
            <c:dLbl>
              <c:idx val="2"/>
              <c:layout>
                <c:manualLayout>
                  <c:x val="0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C8-456B-9E7C-AC0E0347B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グラフデータ①!$B$18:$D$18</c:f>
              <c:numCache>
                <c:formatCode>#,##0.0_);[Red]\(#,##0.0\)</c:formatCode>
                <c:ptCount val="3"/>
                <c:pt idx="0">
                  <c:v>99.598500000000001</c:v>
                </c:pt>
                <c:pt idx="1">
                  <c:v>101.6126</c:v>
                </c:pt>
                <c:pt idx="2">
                  <c:v>102.15349999999999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56B-9E7C-AC0E0347BD44}"/>
            </c:ext>
          </c:extLst>
        </c:ser>
        <c:ser>
          <c:idx val="1"/>
          <c:order val="1"/>
          <c:tx>
            <c:strRef>
              <c:f>グラフデータ①!$A$19</c:f>
              <c:strCache>
                <c:ptCount val="1"/>
                <c:pt idx="0">
                  <c:v>居宅介護サービス計画費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391542644400369E-17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8-456B-9E7C-AC0E0347BD44}"/>
                </c:ext>
              </c:extLst>
            </c:dLbl>
            <c:dLbl>
              <c:idx val="1"/>
              <c:layout>
                <c:manualLayout>
                  <c:x val="2.5518341307814991E-3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C8-456B-9E7C-AC0E0347BD44}"/>
                </c:ext>
              </c:extLst>
            </c:dLbl>
            <c:dLbl>
              <c:idx val="2"/>
              <c:layout>
                <c:manualLayout>
                  <c:x val="1.2759170653907496E-3"/>
                  <c:y val="4.0342914775591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8-456B-9E7C-AC0E0347B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グラフデータ①!$B$19:$D$19</c:f>
              <c:numCache>
                <c:formatCode>#,##0.0_);[Red]\(#,##0.0\)</c:formatCode>
                <c:ptCount val="3"/>
                <c:pt idx="0">
                  <c:v>40.865699999999997</c:v>
                </c:pt>
                <c:pt idx="1">
                  <c:v>41.129600000000003</c:v>
                </c:pt>
                <c:pt idx="2">
                  <c:v>41.246699999999997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56B-9E7C-AC0E0347BD44}"/>
            </c:ext>
          </c:extLst>
        </c:ser>
        <c:ser>
          <c:idx val="2"/>
          <c:order val="2"/>
          <c:tx>
            <c:strRef>
              <c:f>グラフデータ①!$A$20</c:f>
              <c:strCache>
                <c:ptCount val="1"/>
                <c:pt idx="0">
                  <c:v>介護予防サービス計画費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グラフデータ①!$B$20:$D$20</c:f>
              <c:numCache>
                <c:formatCode>#,##0.0_);[Red]\(#,##0.0\)</c:formatCode>
                <c:ptCount val="3"/>
                <c:pt idx="0">
                  <c:v>7.9158999999999997</c:v>
                </c:pt>
                <c:pt idx="1">
                  <c:v>8.4290000000000003</c:v>
                </c:pt>
                <c:pt idx="2">
                  <c:v>8.6188000000000002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56B-9E7C-AC0E0347BD44}"/>
            </c:ext>
          </c:extLst>
        </c:ser>
        <c:ser>
          <c:idx val="3"/>
          <c:order val="3"/>
          <c:tx>
            <c:strRef>
              <c:f>グラフデータ①!$A$21</c:f>
              <c:strCache>
                <c:ptCount val="1"/>
                <c:pt idx="0">
                  <c:v>市町村特別給付費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グラフデータ①!$B$21:$D$21</c:f>
              <c:numCache>
                <c:formatCode>#,##0.0_);[Red]\(#,##0.0\)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56B-9E7C-AC0E0347BD44}"/>
            </c:ext>
          </c:extLst>
        </c:ser>
        <c:ser>
          <c:idx val="4"/>
          <c:order val="4"/>
          <c:tx>
            <c:strRef>
              <c:f>グラフデータ①!$A$22</c:f>
              <c:strCache>
                <c:ptCount val="1"/>
                <c:pt idx="0">
                  <c:v>地域密着型サービス費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277511961722489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8-456B-9E7C-AC0E0347BD44}"/>
                </c:ext>
              </c:extLst>
            </c:dLbl>
            <c:dLbl>
              <c:idx val="1"/>
              <c:layout>
                <c:manualLayout>
                  <c:x val="-3.8277511961722489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C8-456B-9E7C-AC0E0347BD44}"/>
                </c:ext>
              </c:extLst>
            </c:dLbl>
            <c:dLbl>
              <c:idx val="2"/>
              <c:layout>
                <c:manualLayout>
                  <c:x val="-3.8277511961723422E-3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8-456B-9E7C-AC0E0347B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グラフデータ①!$B$22:$D$22</c:f>
              <c:numCache>
                <c:formatCode>#,##0.0_);[Red]\(#,##0.0\)</c:formatCode>
                <c:ptCount val="3"/>
                <c:pt idx="0">
                  <c:v>13.3468</c:v>
                </c:pt>
                <c:pt idx="1">
                  <c:v>13.654500000000001</c:v>
                </c:pt>
                <c:pt idx="2">
                  <c:v>13.8383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56B-9E7C-AC0E0347BD44}"/>
            </c:ext>
          </c:extLst>
        </c:ser>
        <c:ser>
          <c:idx val="5"/>
          <c:order val="5"/>
          <c:tx>
            <c:strRef>
              <c:f>グラフデータ①!$A$23</c:f>
              <c:strCache>
                <c:ptCount val="1"/>
                <c:pt idx="0">
                  <c:v>施設介護サービス費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783085288800737E-17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C8-456B-9E7C-AC0E0347BD44}"/>
                </c:ext>
              </c:extLst>
            </c:dLbl>
            <c:dLbl>
              <c:idx val="1"/>
              <c:layout>
                <c:manualLayout>
                  <c:x val="-2.5518341307814991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8-456B-9E7C-AC0E0347BD44}"/>
                </c:ext>
              </c:extLst>
            </c:dLbl>
            <c:dLbl>
              <c:idx val="2"/>
              <c:layout>
                <c:manualLayout>
                  <c:x val="-5.1036682615629983E-3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C8-456B-9E7C-AC0E0347B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グラフデータ①!$B$23:$D$23</c:f>
              <c:numCache>
                <c:formatCode>#,##0.0_);[Red]\(#,##0.0\)</c:formatCode>
                <c:ptCount val="3"/>
                <c:pt idx="0">
                  <c:v>16.392800000000001</c:v>
                </c:pt>
                <c:pt idx="1">
                  <c:v>16.352</c:v>
                </c:pt>
                <c:pt idx="2">
                  <c:v>16.185300000000002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C8-456B-9E7C-AC0E0347BD44}"/>
            </c:ext>
          </c:extLst>
        </c:ser>
        <c:ser>
          <c:idx val="6"/>
          <c:order val="6"/>
          <c:tx>
            <c:strRef>
              <c:f>グラフデータ①!$A$24</c:f>
              <c:strCache>
                <c:ptCount val="1"/>
                <c:pt idx="0">
                  <c:v>総合事業計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759170653907496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5C8-456B-9E7C-AC0E0347BD44}"/>
                </c:ext>
              </c:extLst>
            </c:dLbl>
            <c:dLbl>
              <c:idx val="1"/>
              <c:layout>
                <c:manualLayout>
                  <c:x val="-9.3566170577601474E-17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C8-456B-9E7C-AC0E0347BD44}"/>
                </c:ext>
              </c:extLst>
            </c:dLbl>
            <c:dLbl>
              <c:idx val="2"/>
              <c:layout>
                <c:manualLayout>
                  <c:x val="-1.2759170653907496E-3"/>
                  <c:y val="4.034291477559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C8-456B-9E7C-AC0E0347B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グラフデータ①!$B$16:$D$16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グラフデータ①!$B$24:$D$24</c:f>
              <c:numCache>
                <c:formatCode>#,##0.0_);[Red]\(#,##0.0\)</c:formatCode>
                <c:ptCount val="3"/>
                <c:pt idx="0">
                  <c:v>19.73</c:v>
                </c:pt>
                <c:pt idx="1">
                  <c:v>19.9053</c:v>
                </c:pt>
                <c:pt idx="2">
                  <c:v>19.395299999999999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8-456B-9E7C-AC0E0347BD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"/>
        <c:axId val="2019694528"/>
        <c:axId val="2019684960"/>
      </c:barChart>
      <c:catAx>
        <c:axId val="201969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19684960"/>
        <c:crosses val="autoZero"/>
        <c:auto val="1"/>
        <c:lblAlgn val="ctr"/>
        <c:lblOffset val="100"/>
        <c:noMultiLvlLbl val="0"/>
      </c:catAx>
      <c:valAx>
        <c:axId val="201968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1969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09602029411394E-2"/>
          <c:y val="0.88320324374855075"/>
          <c:w val="0.89999994976704467"/>
          <c:h val="8.4496372314475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介護保険サービス種類別利用件数の割合</a:t>
            </a:r>
            <a:endParaRPr lang="en-US" altLang="ja-JP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064585387653191E-2"/>
          <c:y val="6.173736588087287E-2"/>
          <c:w val="0.93436354539581379"/>
          <c:h val="0.808759747553042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グラフデータ①!$A$6</c:f>
              <c:strCache>
                <c:ptCount val="1"/>
                <c:pt idx="0">
                  <c:v>居宅介護サービス費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(グラフデータ①!$C$6,グラフデータ①!$E$6,グラフデータ①!$G$6)</c:f>
              <c:numCache>
                <c:formatCode>0.0%</c:formatCode>
                <c:ptCount val="3"/>
                <c:pt idx="0">
                  <c:v>0.503</c:v>
                </c:pt>
                <c:pt idx="1">
                  <c:v>0.505</c:v>
                </c:pt>
                <c:pt idx="2">
                  <c:v>0.50700000000000001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C-4FFA-9A51-D05425F33B80}"/>
            </c:ext>
          </c:extLst>
        </c:ser>
        <c:ser>
          <c:idx val="1"/>
          <c:order val="1"/>
          <c:tx>
            <c:strRef>
              <c:f>グラフデータ①!$A$7</c:f>
              <c:strCache>
                <c:ptCount val="1"/>
                <c:pt idx="0">
                  <c:v>居宅介護サービス計画費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(グラフデータ①!$C$7,グラフデータ①!$E$7,グラフデータ①!$G$7)</c:f>
              <c:numCache>
                <c:formatCode>0.0%</c:formatCode>
                <c:ptCount val="3"/>
                <c:pt idx="0">
                  <c:v>0.20699999999999999</c:v>
                </c:pt>
                <c:pt idx="1">
                  <c:v>0.20499999999999999</c:v>
                </c:pt>
                <c:pt idx="2">
                  <c:v>0.20499999999999999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C-4FFA-9A51-D05425F33B80}"/>
            </c:ext>
          </c:extLst>
        </c:ser>
        <c:ser>
          <c:idx val="2"/>
          <c:order val="2"/>
          <c:tx>
            <c:strRef>
              <c:f>グラフデータ①!$A$8</c:f>
              <c:strCache>
                <c:ptCount val="1"/>
                <c:pt idx="0">
                  <c:v>介護予防サービス計画費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(グラフデータ①!$C$8,グラフデータ①!$E$8,グラフデータ①!$G$8)</c:f>
              <c:numCache>
                <c:formatCode>0.0%</c:formatCode>
                <c:ptCount val="3"/>
                <c:pt idx="0">
                  <c:v>0.04</c:v>
                </c:pt>
                <c:pt idx="1">
                  <c:v>4.2000000000000003E-2</c:v>
                </c:pt>
                <c:pt idx="2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C-4FFA-9A51-D05425F33B80}"/>
            </c:ext>
          </c:extLst>
        </c:ser>
        <c:ser>
          <c:idx val="3"/>
          <c:order val="3"/>
          <c:tx>
            <c:strRef>
              <c:f>グラフデータ①!$A$9</c:f>
              <c:strCache>
                <c:ptCount val="1"/>
                <c:pt idx="0">
                  <c:v>市町村特別給付費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60586319218234"/>
                  <c:y val="-1.62932790224032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0C-4FFA-9A51-D05425F33B80}"/>
                </c:ext>
              </c:extLst>
            </c:dLbl>
            <c:dLbl>
              <c:idx val="1"/>
              <c:layout>
                <c:manualLayout>
                  <c:x val="9.7719869706840393E-2"/>
                  <c:y val="-1.62932790224032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0C-4FFA-9A51-D05425F33B80}"/>
                </c:ext>
              </c:extLst>
            </c:dLbl>
            <c:dLbl>
              <c:idx val="2"/>
              <c:layout>
                <c:manualLayout>
                  <c:x val="9.93485342019544E-2"/>
                  <c:y val="-3.05498981670061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0C-4FFA-9A51-D05425F33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(グラフデータ①!$C$9,グラフデータ①!$E$9,グラフデータ①!$G$9)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0C-4FFA-9A51-D05425F33B80}"/>
            </c:ext>
          </c:extLst>
        </c:ser>
        <c:ser>
          <c:idx val="4"/>
          <c:order val="4"/>
          <c:tx>
            <c:strRef>
              <c:f>グラフデータ①!$A$10</c:f>
              <c:strCache>
                <c:ptCount val="1"/>
                <c:pt idx="0">
                  <c:v>地域密着型サービス費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(グラフデータ①!$C$10,グラフデータ①!$E$10,グラフデータ①!$G$10)</c:f>
              <c:numCache>
                <c:formatCode>0.0%</c:formatCode>
                <c:ptCount val="3"/>
                <c:pt idx="0">
                  <c:v>6.7000000000000004E-2</c:v>
                </c:pt>
                <c:pt idx="1">
                  <c:v>6.8000000000000005E-2</c:v>
                </c:pt>
                <c:pt idx="2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0C-4FFA-9A51-D05425F33B80}"/>
            </c:ext>
          </c:extLst>
        </c:ser>
        <c:ser>
          <c:idx val="5"/>
          <c:order val="5"/>
          <c:tx>
            <c:strRef>
              <c:f>グラフデータ①!$A$11</c:f>
              <c:strCache>
                <c:ptCount val="1"/>
                <c:pt idx="0">
                  <c:v>施設介護サービス費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(グラフデータ①!$C$11,グラフデータ①!$E$11,グラフデータ①!$G$11)</c:f>
              <c:numCache>
                <c:formatCode>0.0%</c:formatCode>
                <c:ptCount val="3"/>
                <c:pt idx="0">
                  <c:v>8.3000000000000004E-2</c:v>
                </c:pt>
                <c:pt idx="1">
                  <c:v>8.1000000000000003E-2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0C-4FFA-9A51-D05425F33B80}"/>
            </c:ext>
          </c:extLst>
        </c:ser>
        <c:ser>
          <c:idx val="6"/>
          <c:order val="6"/>
          <c:tx>
            <c:strRef>
              <c:f>グラフデータ①!$A$12</c:f>
              <c:strCache>
                <c:ptCount val="1"/>
                <c:pt idx="0">
                  <c:v>総合事業計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(グラフデータ①!$B$4,グラフデータ①!$D$4,グラフデータ①!$F$4)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(グラフデータ①!$C$12,グラフデータ①!$E$12,グラフデータ①!$G$12)</c:f>
              <c:numCache>
                <c:formatCode>0.0%</c:formatCode>
                <c:ptCount val="3"/>
                <c:pt idx="0">
                  <c:v>0.1</c:v>
                </c:pt>
                <c:pt idx="1">
                  <c:v>9.9000000000000005E-2</c:v>
                </c:pt>
                <c:pt idx="2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0C-4FFA-9A51-D05425F33B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9842863"/>
        <c:axId val="1039841199"/>
      </c:barChart>
      <c:catAx>
        <c:axId val="1039842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1039841199"/>
        <c:crosses val="autoZero"/>
        <c:auto val="1"/>
        <c:lblAlgn val="ctr"/>
        <c:lblOffset val="100"/>
        <c:noMultiLvlLbl val="0"/>
      </c:catAx>
      <c:valAx>
        <c:axId val="103984119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103984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65650638519043"/>
          <c:y val="0.93696181506888532"/>
          <c:w val="0.77524429967426711"/>
          <c:h val="6.1710794297352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介護保険サービス種類別給付額の推移　</a:t>
            </a:r>
          </a:p>
        </c:rich>
      </c:tx>
      <c:layout>
        <c:manualLayout>
          <c:xMode val="edge"/>
          <c:yMode val="edge"/>
          <c:x val="0.35764902572076845"/>
          <c:y val="2.26844448758234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250592613901172E-2"/>
          <c:y val="7.5122910521140604E-2"/>
          <c:w val="0.94228834819606766"/>
          <c:h val="0.78217963904954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グラフデータ①!$I$18</c:f>
              <c:strCache>
                <c:ptCount val="1"/>
                <c:pt idx="0">
                  <c:v>居宅介護サービス費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609444373130872E-17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65-4607-943C-5C3C2A34B919}"/>
                </c:ext>
              </c:extLst>
            </c:dLbl>
            <c:dLbl>
              <c:idx val="1"/>
              <c:layout>
                <c:manualLayout>
                  <c:x val="0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65-4607-943C-5C3C2A34B919}"/>
                </c:ext>
              </c:extLst>
            </c:dLbl>
            <c:dLbl>
              <c:idx val="2"/>
              <c:layout>
                <c:manualLayout>
                  <c:x val="0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65-4607-943C-5C3C2A34B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グラフデータ①!$J$18:$L$18</c:f>
              <c:numCache>
                <c:formatCode>#,##0.0;[Red]\-#,##0.0</c:formatCode>
                <c:ptCount val="3"/>
                <c:pt idx="0">
                  <c:v>460.38493055999999</c:v>
                </c:pt>
                <c:pt idx="1">
                  <c:v>463.97887135000002</c:v>
                </c:pt>
                <c:pt idx="2">
                  <c:v>456.09072673999998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5-4607-943C-5C3C2A34B919}"/>
            </c:ext>
          </c:extLst>
        </c:ser>
        <c:ser>
          <c:idx val="1"/>
          <c:order val="1"/>
          <c:tx>
            <c:strRef>
              <c:f>グラフデータ①!$I$19</c:f>
              <c:strCache>
                <c:ptCount val="1"/>
                <c:pt idx="0">
                  <c:v>居宅介護サービス計画費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4875554985046979E-17"/>
                  <c:y val="3.9331366764993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65-4607-943C-5C3C2A34B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グラフデータ①!$J$19:$L$19</c:f>
              <c:numCache>
                <c:formatCode>#,##0.0;[Red]\-#,##0.0</c:formatCode>
                <c:ptCount val="3"/>
                <c:pt idx="0">
                  <c:v>60.229647900000003</c:v>
                </c:pt>
                <c:pt idx="1">
                  <c:v>61.951318899999997</c:v>
                </c:pt>
                <c:pt idx="2">
                  <c:v>62.342951339999999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5-4607-943C-5C3C2A34B919}"/>
            </c:ext>
          </c:extLst>
        </c:ser>
        <c:ser>
          <c:idx val="2"/>
          <c:order val="2"/>
          <c:tx>
            <c:strRef>
              <c:f>グラフデータ①!$I$20</c:f>
              <c:strCache>
                <c:ptCount val="1"/>
                <c:pt idx="0">
                  <c:v>介護予防サービス計画費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グラフデータ①!$J$20:$L$20</c:f>
              <c:numCache>
                <c:formatCode>#,##0.0;[Red]\-#,##0.0</c:formatCode>
                <c:ptCount val="3"/>
                <c:pt idx="0">
                  <c:v>3.4781799000000002</c:v>
                </c:pt>
                <c:pt idx="1">
                  <c:v>3.8004806800000002</c:v>
                </c:pt>
                <c:pt idx="2">
                  <c:v>3.8832309999999999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5-4607-943C-5C3C2A34B919}"/>
            </c:ext>
          </c:extLst>
        </c:ser>
        <c:ser>
          <c:idx val="3"/>
          <c:order val="3"/>
          <c:tx>
            <c:strRef>
              <c:f>グラフデータ①!$I$21</c:f>
              <c:strCache>
                <c:ptCount val="1"/>
                <c:pt idx="0">
                  <c:v>市町村特別給付費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グラフデータ①!$J$21:$L$21</c:f>
              <c:numCache>
                <c:formatCode>#,##0.0;[Red]\-#,##0.0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5-4607-943C-5C3C2A34B919}"/>
            </c:ext>
          </c:extLst>
        </c:ser>
        <c:ser>
          <c:idx val="4"/>
          <c:order val="4"/>
          <c:tx>
            <c:strRef>
              <c:f>グラフデータ①!$I$22</c:f>
              <c:strCache>
                <c:ptCount val="1"/>
                <c:pt idx="0">
                  <c:v>地域密着型サービス費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870365096386964E-3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65-4607-943C-5C3C2A34B919}"/>
                </c:ext>
              </c:extLst>
            </c:dLbl>
            <c:dLbl>
              <c:idx val="1"/>
              <c:layout>
                <c:manualLayout>
                  <c:x val="-5.7870365096386964E-3"/>
                  <c:y val="5.89970501474919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5-4607-943C-5C3C2A34B919}"/>
                </c:ext>
              </c:extLst>
            </c:dLbl>
            <c:dLbl>
              <c:idx val="2"/>
              <c:layout>
                <c:manualLayout>
                  <c:x val="-6.9444438115664362E-3"/>
                  <c:y val="-7.210667275338756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65-4607-943C-5C3C2A34B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グラフデータ①!$J$22:$L$22</c:f>
              <c:numCache>
                <c:formatCode>#,##0.0;[Red]\-#,##0.0</c:formatCode>
                <c:ptCount val="3"/>
                <c:pt idx="0">
                  <c:v>227.60419863000001</c:v>
                </c:pt>
                <c:pt idx="1">
                  <c:v>234.69948084000001</c:v>
                </c:pt>
                <c:pt idx="2">
                  <c:v>237.28144888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5-4607-943C-5C3C2A34B919}"/>
            </c:ext>
          </c:extLst>
        </c:ser>
        <c:ser>
          <c:idx val="5"/>
          <c:order val="5"/>
          <c:tx>
            <c:strRef>
              <c:f>グラフデータ①!$I$23</c:f>
              <c:strCache>
                <c:ptCount val="1"/>
                <c:pt idx="0">
                  <c:v>施設介護サービス費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65-4607-943C-5C3C2A34B919}"/>
                </c:ext>
              </c:extLst>
            </c:dLbl>
            <c:dLbl>
              <c:idx val="1"/>
              <c:layout>
                <c:manualLayout>
                  <c:x val="0"/>
                  <c:y val="3.93313667649947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65-4607-943C-5C3C2A34B919}"/>
                </c:ext>
              </c:extLst>
            </c:dLbl>
            <c:dLbl>
              <c:idx val="2"/>
              <c:layout>
                <c:manualLayout>
                  <c:x val="0"/>
                  <c:y val="5.89970501474926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65-4607-943C-5C3C2A34B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グラフデータ①!$J$23:$L$23</c:f>
              <c:numCache>
                <c:formatCode>#,##0.0;[Red]\-#,##0.0</c:formatCode>
                <c:ptCount val="3"/>
                <c:pt idx="0">
                  <c:v>490.00703938999999</c:v>
                </c:pt>
                <c:pt idx="1">
                  <c:v>487.57776761999997</c:v>
                </c:pt>
                <c:pt idx="2">
                  <c:v>480.16468213000002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65-4607-943C-5C3C2A34B919}"/>
            </c:ext>
          </c:extLst>
        </c:ser>
        <c:ser>
          <c:idx val="6"/>
          <c:order val="6"/>
          <c:tx>
            <c:strRef>
              <c:f>グラフデータ①!$I$24</c:f>
              <c:strCache>
                <c:ptCount val="1"/>
                <c:pt idx="0">
                  <c:v>総合事業計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65-4607-943C-5C3C2A34B919}"/>
                </c:ext>
              </c:extLst>
            </c:dLbl>
            <c:dLbl>
              <c:idx val="1"/>
              <c:layout>
                <c:manualLayout>
                  <c:x val="3.4722219057832181E-3"/>
                  <c:y val="5.89970501474911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65-4607-943C-5C3C2A34B919}"/>
                </c:ext>
              </c:extLst>
            </c:dLbl>
            <c:dLbl>
              <c:idx val="2"/>
              <c:layout>
                <c:manualLayout>
                  <c:x val="2.3148146038553087E-3"/>
                  <c:y val="5.89970501474926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65-4607-943C-5C3C2A34B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グラフデータ①!$J$16:$L$16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グラフデータ①!$J$24:$L$24</c:f>
              <c:numCache>
                <c:formatCode>#,##0.0;[Red]\-#,##0.0</c:formatCode>
                <c:ptCount val="3"/>
                <c:pt idx="0">
                  <c:v>29.278908980000001</c:v>
                </c:pt>
                <c:pt idx="1">
                  <c:v>29.748813269999999</c:v>
                </c:pt>
                <c:pt idx="2">
                  <c:v>28.778610700000002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65-4607-943C-5C3C2A34B9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"/>
        <c:axId val="1672077504"/>
        <c:axId val="1672080832"/>
      </c:barChart>
      <c:catAx>
        <c:axId val="167207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1672080832"/>
        <c:crosses val="autoZero"/>
        <c:auto val="1"/>
        <c:lblAlgn val="ctr"/>
        <c:lblOffset val="100"/>
        <c:noMultiLvlLbl val="0"/>
      </c:catAx>
      <c:valAx>
        <c:axId val="167208083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167207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327628467929093E-2"/>
          <c:y val="0.90971190548084147"/>
          <c:w val="0.79720249018459466"/>
          <c:h val="7.4555564991972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介護保険サービス種類別給付額の割合</a:t>
            </a:r>
          </a:p>
        </c:rich>
      </c:tx>
      <c:layout>
        <c:manualLayout>
          <c:xMode val="edge"/>
          <c:yMode val="edge"/>
          <c:x val="0.32762368595855335"/>
          <c:y val="1.4566092912488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20782724982199E-2"/>
          <c:y val="6.1144442370474519E-2"/>
          <c:w val="0.92899786926033645"/>
          <c:h val="0.817587685228648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グラフデータ①!$I$6</c:f>
              <c:strCache>
                <c:ptCount val="1"/>
                <c:pt idx="0">
                  <c:v>居宅介護サービス費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(グラフデータ①!$K$6,グラフデータ①!$M$6,グラフデータ①!$O$6)</c:f>
              <c:numCache>
                <c:formatCode>0.0%</c:formatCode>
                <c:ptCount val="3"/>
                <c:pt idx="0">
                  <c:v>0.36199999999999999</c:v>
                </c:pt>
                <c:pt idx="1">
                  <c:v>0.36299999999999999</c:v>
                </c:pt>
                <c:pt idx="2">
                  <c:v>0.35899999999999999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9-440B-9B90-B4F049B53DDC}"/>
            </c:ext>
          </c:extLst>
        </c:ser>
        <c:ser>
          <c:idx val="1"/>
          <c:order val="1"/>
          <c:tx>
            <c:strRef>
              <c:f>グラフデータ①!$I$7</c:f>
              <c:strCache>
                <c:ptCount val="1"/>
                <c:pt idx="0">
                  <c:v>居宅介護サービス計画費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(グラフデータ①!$K$7,グラフデータ①!$M$7,グラフデータ①!$O$7)</c:f>
              <c:numCache>
                <c:formatCode>0.0%</c:formatCode>
                <c:ptCount val="3"/>
                <c:pt idx="0">
                  <c:v>4.7E-2</c:v>
                </c:pt>
                <c:pt idx="1">
                  <c:v>4.8000000000000001E-2</c:v>
                </c:pt>
                <c:pt idx="2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9-440B-9B90-B4F049B53DDC}"/>
            </c:ext>
          </c:extLst>
        </c:ser>
        <c:ser>
          <c:idx val="2"/>
          <c:order val="2"/>
          <c:tx>
            <c:strRef>
              <c:f>グラフデータ①!$I$8</c:f>
              <c:strCache>
                <c:ptCount val="1"/>
                <c:pt idx="0">
                  <c:v>介護予防サービス計画費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(グラフデータ①!$K$8,グラフデータ①!$M$8,グラフデータ①!$O$8)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3.0000000000000001E-3</c:v>
                </c:pt>
                <c:pt idx="2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9-440B-9B90-B4F049B53DDC}"/>
            </c:ext>
          </c:extLst>
        </c:ser>
        <c:ser>
          <c:idx val="3"/>
          <c:order val="3"/>
          <c:tx>
            <c:strRef>
              <c:f>グラフデータ①!$I$9</c:f>
              <c:strCache>
                <c:ptCount val="1"/>
                <c:pt idx="0">
                  <c:v>市町村特別給付費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4263400546703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29-440B-9B90-B4F049B53DDC}"/>
                </c:ext>
              </c:extLst>
            </c:dLbl>
            <c:dLbl>
              <c:idx val="1"/>
              <c:layout>
                <c:manualLayout>
                  <c:x val="0.1069368210735425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29-440B-9B90-B4F049B53DDC}"/>
                </c:ext>
              </c:extLst>
            </c:dLbl>
            <c:dLbl>
              <c:idx val="2"/>
              <c:layout>
                <c:manualLayout>
                  <c:x val="0.1069368210735425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29-440B-9B90-B4F049B53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(グラフデータ①!$K$9,グラフデータ①!$M$9,グラフデータ①!$O$9)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29-440B-9B90-B4F049B53DDC}"/>
            </c:ext>
          </c:extLst>
        </c:ser>
        <c:ser>
          <c:idx val="4"/>
          <c:order val="4"/>
          <c:tx>
            <c:strRef>
              <c:f>グラフデータ①!$I$10</c:f>
              <c:strCache>
                <c:ptCount val="1"/>
                <c:pt idx="0">
                  <c:v>地域密着型サービス費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(グラフデータ①!$K$10,グラフデータ①!$M$10,グラフデータ①!$O$10)</c:f>
              <c:numCache>
                <c:formatCode>0.0%</c:formatCode>
                <c:ptCount val="3"/>
                <c:pt idx="0">
                  <c:v>0.17899999999999999</c:v>
                </c:pt>
                <c:pt idx="1">
                  <c:v>0.183</c:v>
                </c:pt>
                <c:pt idx="2">
                  <c:v>0.187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9-440B-9B90-B4F049B53DDC}"/>
            </c:ext>
          </c:extLst>
        </c:ser>
        <c:ser>
          <c:idx val="5"/>
          <c:order val="5"/>
          <c:tx>
            <c:strRef>
              <c:f>グラフデータ①!$I$11</c:f>
              <c:strCache>
                <c:ptCount val="1"/>
                <c:pt idx="0">
                  <c:v>施設介護サービス費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(グラフデータ①!$K$11,グラフデータ①!$M$11,グラフデータ①!$O$11)</c:f>
              <c:numCache>
                <c:formatCode>0.0%</c:formatCode>
                <c:ptCount val="3"/>
                <c:pt idx="0">
                  <c:v>0.38600000000000001</c:v>
                </c:pt>
                <c:pt idx="1">
                  <c:v>0.38</c:v>
                </c:pt>
                <c:pt idx="2">
                  <c:v>0.379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29-440B-9B90-B4F049B53DDC}"/>
            </c:ext>
          </c:extLst>
        </c:ser>
        <c:ser>
          <c:idx val="6"/>
          <c:order val="6"/>
          <c:tx>
            <c:strRef>
              <c:f>グラフデータ①!$I$12</c:f>
              <c:strCache>
                <c:ptCount val="1"/>
                <c:pt idx="0">
                  <c:v>総合事業計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(グラフデータ①!$J$4,グラフデータ①!$L$4,グラフデータ①!$N$4)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(グラフデータ①!$K$12,グラフデータ①!$M$12,グラフデータ①!$O$12)</c:f>
              <c:numCache>
                <c:formatCode>0.0%</c:formatCode>
                <c:ptCount val="3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29-440B-9B90-B4F049B53D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76802688"/>
        <c:axId val="2076786880"/>
      </c:barChart>
      <c:catAx>
        <c:axId val="20768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76786880"/>
        <c:crosses val="autoZero"/>
        <c:auto val="1"/>
        <c:lblAlgn val="ctr"/>
        <c:lblOffset val="100"/>
        <c:noMultiLvlLbl val="0"/>
      </c:catAx>
      <c:valAx>
        <c:axId val="2076786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7680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31755389997985"/>
          <c:y val="0.94178208081785941"/>
          <c:w val="0.80123451535525025"/>
          <c:h val="5.664128978195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介護保険年度別</a:t>
            </a:r>
            <a:r>
              <a:rPr lang="ja-JP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</a:t>
            </a: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給付費</a:t>
            </a:r>
            <a:r>
              <a:rPr lang="ja-JP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及び</a:t>
            </a:r>
            <a:r>
              <a:rPr lang="ja-JP" altLang="en-US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受付件数</a:t>
            </a:r>
            <a:r>
              <a:rPr lang="ja-JP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の推移</a:t>
            </a:r>
          </a:p>
        </c:rich>
      </c:tx>
      <c:layout>
        <c:manualLayout>
          <c:xMode val="edge"/>
          <c:yMode val="edge"/>
          <c:x val="0.25848481764676479"/>
          <c:y val="5.7720066464429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8489076109835"/>
          <c:y val="0.12310677083333334"/>
          <c:w val="0.75380654478099318"/>
          <c:h val="0.78183414573178356"/>
        </c:manualLayout>
      </c:layout>
      <c:barChart>
        <c:barDir val="col"/>
        <c:grouping val="clustered"/>
        <c:varyColors val="0"/>
        <c:ser>
          <c:idx val="0"/>
          <c:order val="0"/>
          <c:tx>
            <c:v>介護給付費</c:v>
          </c:tx>
          <c:spPr>
            <a:solidFill>
              <a:srgbClr val="FFCCCC"/>
            </a:solidFill>
            <a:ln w="9525" cap="flat" cmpd="sng" algn="ctr">
              <a:solidFill>
                <a:srgbClr val="FF99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6.349206349206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3F-4209-A59A-6F187ABCBF8A}"/>
                </c:ext>
              </c:extLst>
            </c:dLbl>
            <c:dLbl>
              <c:idx val="1"/>
              <c:layout>
                <c:manualLayout>
                  <c:x val="-4.5926084447480063E-17"/>
                  <c:y val="6.349206349206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3F-4209-A59A-6F187ABCBF8A}"/>
                </c:ext>
              </c:extLst>
            </c:dLbl>
            <c:dLbl>
              <c:idx val="2"/>
              <c:layout>
                <c:manualLayout>
                  <c:x val="0"/>
                  <c:y val="5.8201058201058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3F-4209-A59A-6F187ABCBF8A}"/>
                </c:ext>
              </c:extLst>
            </c:dLbl>
            <c:dLbl>
              <c:idx val="3"/>
              <c:layout>
                <c:manualLayout>
                  <c:x val="-1.5015013239813052E-3"/>
                  <c:y val="6.277049653194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3F-4209-A59A-6F187ABCBF8A}"/>
                </c:ext>
              </c:extLst>
            </c:dLbl>
            <c:dLbl>
              <c:idx val="4"/>
              <c:layout>
                <c:manualLayout>
                  <c:x val="-1.1110981430513769E-16"/>
                  <c:y val="4.9783481577451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3F-4209-A59A-6F187ABCB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グラフデータ②!$A$13:$A$17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グラフデータ②!$B$13:$B$17</c:f>
              <c:numCache>
                <c:formatCode>#,##0.0_);[Red]\(#,##0.0\)</c:formatCode>
                <c:ptCount val="5"/>
                <c:pt idx="0">
                  <c:v>1206.1913132300001</c:v>
                </c:pt>
                <c:pt idx="1">
                  <c:v>1238.1718856499999</c:v>
                </c:pt>
                <c:pt idx="2">
                  <c:v>1270.9829053599999</c:v>
                </c:pt>
                <c:pt idx="3">
                  <c:v>1281.7567326599999</c:v>
                </c:pt>
                <c:pt idx="4">
                  <c:v>1268.5416507899999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F-4209-A59A-6F187ABCBF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641038863"/>
        <c:axId val="818166735"/>
      </c:barChart>
      <c:lineChart>
        <c:grouping val="standard"/>
        <c:varyColors val="0"/>
        <c:ser>
          <c:idx val="1"/>
          <c:order val="1"/>
          <c:tx>
            <c:v>受付件数</c:v>
          </c:tx>
          <c:spPr>
            <a:ln w="15875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7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Pt>
            <c:idx val="1"/>
            <c:marker>
              <c:symbol val="circle"/>
              <c:size val="7"/>
              <c:spPr>
                <a:solidFill>
                  <a:schemeClr val="accent4"/>
                </a:solidFill>
                <a:ln w="9525" cap="flat" cmpd="sng" algn="ctr">
                  <a:solidFill>
                    <a:schemeClr val="accent4"/>
                  </a:solidFill>
                  <a:round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</c:marker>
            <c:bubble3D val="0"/>
            <c:spPr>
              <a:ln w="28575" cap="rnd">
                <a:solidFill>
                  <a:schemeClr val="accent4"/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03F-4209-A59A-6F187ABCBF8A}"/>
              </c:ext>
            </c:extLst>
          </c:dPt>
          <c:dLbls>
            <c:dLbl>
              <c:idx val="0"/>
              <c:layout>
                <c:manualLayout>
                  <c:x val="-3.3858502283643274E-2"/>
                  <c:y val="-2.02020232625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3F-4209-A59A-6F187ABCBF8A}"/>
                </c:ext>
              </c:extLst>
            </c:dLbl>
            <c:dLbl>
              <c:idx val="1"/>
              <c:layout>
                <c:manualLayout>
                  <c:x val="-3.1818178022169172E-2"/>
                  <c:y val="-2.068302381642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3F-4209-A59A-6F187ABCBF8A}"/>
                </c:ext>
              </c:extLst>
            </c:dLbl>
            <c:dLbl>
              <c:idx val="2"/>
              <c:layout>
                <c:manualLayout>
                  <c:x val="-3.7353610432640239E-2"/>
                  <c:y val="-1.8999446129755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3F-4209-A59A-6F187ABCBF8A}"/>
                </c:ext>
              </c:extLst>
            </c:dLbl>
            <c:dLbl>
              <c:idx val="3"/>
              <c:layout>
                <c:manualLayout>
                  <c:x val="-3.89018894206936E-2"/>
                  <c:y val="-1.7075443914274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3F-4209-A59A-6F187ABCBF8A}"/>
                </c:ext>
              </c:extLst>
            </c:dLbl>
            <c:dLbl>
              <c:idx val="4"/>
              <c:layout>
                <c:manualLayout>
                  <c:x val="-3.9934023795367361E-2"/>
                  <c:y val="-2.260702603190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3F-4209-A59A-6F187ABCB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/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グラフデータ②!$A$13:$A$17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グラフデータ②!$C$13:$C$17</c:f>
              <c:numCache>
                <c:formatCode>#,##0.0_);[Red]\(#,##0.0\)</c:formatCode>
                <c:ptCount val="5"/>
                <c:pt idx="0">
                  <c:v>193.49209999999999</c:v>
                </c:pt>
                <c:pt idx="1">
                  <c:v>196.0566</c:v>
                </c:pt>
                <c:pt idx="2">
                  <c:v>197.84970000000001</c:v>
                </c:pt>
                <c:pt idx="3">
                  <c:v>201.083</c:v>
                </c:pt>
                <c:pt idx="4">
                  <c:v>201.43790000000001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3F-4209-A59A-6F187ABCBF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1017519"/>
        <c:axId val="818165775"/>
      </c:lineChart>
      <c:catAx>
        <c:axId val="64103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818166735"/>
        <c:crosses val="autoZero"/>
        <c:auto val="1"/>
        <c:lblAlgn val="ctr"/>
        <c:lblOffset val="100"/>
        <c:noMultiLvlLbl val="0"/>
      </c:catAx>
      <c:valAx>
        <c:axId val="818166735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038863"/>
        <c:crosses val="autoZero"/>
        <c:crossBetween val="between"/>
      </c:valAx>
      <c:valAx>
        <c:axId val="818165775"/>
        <c:scaling>
          <c:orientation val="minMax"/>
          <c:max val="220"/>
          <c:min val="110"/>
        </c:scaling>
        <c:delete val="0"/>
        <c:axPos val="r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41017519"/>
        <c:crosses val="max"/>
        <c:crossBetween val="between"/>
      </c:valAx>
      <c:catAx>
        <c:axId val="6410175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8165775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7666662172910742"/>
          <c:y val="0.14206817209487788"/>
          <c:w val="0.23454542656341845"/>
          <c:h val="2.8686873032821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介護保険相談・苦情件数の推移</a:t>
            </a:r>
          </a:p>
        </c:rich>
      </c:tx>
      <c:layout>
        <c:manualLayout>
          <c:xMode val="edge"/>
          <c:yMode val="edge"/>
          <c:x val="0.36118812762453945"/>
          <c:y val="7.2881339359518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268810060429978E-2"/>
          <c:y val="0.15209555098752869"/>
          <c:w val="0.91773118993957004"/>
          <c:h val="0.787653879450723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グラフデータ②!$F$30</c:f>
              <c:strCache>
                <c:ptCount val="1"/>
                <c:pt idx="0">
                  <c:v>国保連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グラフデータ②!$E$31:$E$35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グラフデータ②!$F$31:$F$35</c:f>
              <c:numCache>
                <c:formatCode>#,##0_);[Red]\(#,##0\)</c:formatCode>
                <c:ptCount val="5"/>
                <c:pt idx="0">
                  <c:v>57</c:v>
                </c:pt>
                <c:pt idx="1">
                  <c:v>39</c:v>
                </c:pt>
                <c:pt idx="2">
                  <c:v>57</c:v>
                </c:pt>
                <c:pt idx="3">
                  <c:v>36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E-4959-962E-4D623AC3E98F}"/>
            </c:ext>
          </c:extLst>
        </c:ser>
        <c:ser>
          <c:idx val="1"/>
          <c:order val="1"/>
          <c:tx>
            <c:strRef>
              <c:f>グラフデータ②!$G$30</c:f>
              <c:strCache>
                <c:ptCount val="1"/>
                <c:pt idx="0">
                  <c:v>市町村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グラフデータ②!$E$31:$E$35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グラフデータ②!$G$31:$G$35</c:f>
              <c:numCache>
                <c:formatCode>#,##0_);[Red]\(#,##0\)</c:formatCode>
                <c:ptCount val="5"/>
                <c:pt idx="0">
                  <c:v>22</c:v>
                </c:pt>
                <c:pt idx="1">
                  <c:v>45</c:v>
                </c:pt>
                <c:pt idx="2">
                  <c:v>35</c:v>
                </c:pt>
                <c:pt idx="3">
                  <c:v>26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E-4959-962E-4D623AC3E9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6162095"/>
        <c:axId val="366169167"/>
      </c:barChart>
      <c:catAx>
        <c:axId val="36616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366169167"/>
        <c:crosses val="autoZero"/>
        <c:auto val="1"/>
        <c:lblAlgn val="ctr"/>
        <c:lblOffset val="100"/>
        <c:noMultiLvlLbl val="0"/>
      </c:catAx>
      <c:valAx>
        <c:axId val="36616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366162095"/>
        <c:crosses val="autoZero"/>
        <c:crossBetween val="between"/>
        <c:majorUnit val="20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3359702968093866"/>
          <c:y val="0.16678193287708221"/>
          <c:w val="0.15115058538554704"/>
          <c:h val="3.7970156393495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57149</xdr:rowOff>
    </xdr:from>
    <xdr:to>
      <xdr:col>10</xdr:col>
      <xdr:colOff>914399</xdr:colOff>
      <xdr:row>30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27</xdr:row>
      <xdr:rowOff>19050</xdr:rowOff>
    </xdr:from>
    <xdr:to>
      <xdr:col>5</xdr:col>
      <xdr:colOff>9526</xdr:colOff>
      <xdr:row>28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6657976" y="5086350"/>
          <a:ext cx="0" cy="1619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9</xdr:row>
      <xdr:rowOff>19050</xdr:rowOff>
    </xdr:from>
    <xdr:to>
      <xdr:col>1</xdr:col>
      <xdr:colOff>933450</xdr:colOff>
      <xdr:row>9</xdr:row>
      <xdr:rowOff>180975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>
          <a:off x="2019300" y="1704975"/>
          <a:ext cx="0" cy="1619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0.04689</cdr:x>
      <cdr:y>0.02269</cdr:y>
    </cdr:from>
    <cdr:to>
      <cdr:x>0.10813</cdr:x>
      <cdr:y>0.06808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6" y="142876"/>
          <a:ext cx="6096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0.01053</cdr:x>
      <cdr:y>0.02269</cdr:y>
    </cdr:from>
    <cdr:to>
      <cdr:x>0.089</cdr:x>
      <cdr:y>0.06808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04776" y="142876"/>
          <a:ext cx="781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（万件）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9523</xdr:rowOff>
    </xdr:from>
    <xdr:to>
      <xdr:col>10</xdr:col>
      <xdr:colOff>746125</xdr:colOff>
      <xdr:row>38</xdr:row>
      <xdr:rowOff>158749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0</xdr:rowOff>
    </xdr:from>
    <xdr:to>
      <xdr:col>10</xdr:col>
      <xdr:colOff>390525</xdr:colOff>
      <xdr:row>29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0.01646</cdr:x>
      <cdr:y>0.02003</cdr:y>
    </cdr:from>
    <cdr:to>
      <cdr:x>0.09003</cdr:x>
      <cdr:y>0.08012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123825"/>
          <a:ext cx="7239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（億円）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0</xdr:row>
      <xdr:rowOff>47623</xdr:rowOff>
    </xdr:from>
    <xdr:to>
      <xdr:col>10</xdr:col>
      <xdr:colOff>657224</xdr:colOff>
      <xdr:row>38</xdr:row>
      <xdr:rowOff>85725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238126</xdr:colOff>
      <xdr:row>38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2</xdr:row>
      <xdr:rowOff>133350</xdr:rowOff>
    </xdr:from>
    <xdr:to>
      <xdr:col>2</xdr:col>
      <xdr:colOff>809625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19225" y="476250"/>
          <a:ext cx="762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（億円）</a:t>
          </a:r>
        </a:p>
      </xdr:txBody>
    </xdr:sp>
    <xdr:clientData/>
  </xdr:twoCellAnchor>
  <xdr:twoCellAnchor>
    <xdr:from>
      <xdr:col>8</xdr:col>
      <xdr:colOff>285750</xdr:colOff>
      <xdr:row>2</xdr:row>
      <xdr:rowOff>142875</xdr:rowOff>
    </xdr:from>
    <xdr:to>
      <xdr:col>9</xdr:col>
      <xdr:colOff>361950</xdr:colOff>
      <xdr:row>4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743825" y="485775"/>
          <a:ext cx="762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（万件）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492125</xdr:colOff>
      <xdr:row>31</xdr:row>
      <xdr:rowOff>3174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3</xdr:row>
      <xdr:rowOff>0</xdr:rowOff>
    </xdr:from>
    <xdr:to>
      <xdr:col>0</xdr:col>
      <xdr:colOff>981075</xdr:colOff>
      <xdr:row>4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57175" y="514350"/>
          <a:ext cx="723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（件）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13</xdr:row>
      <xdr:rowOff>28575</xdr:rowOff>
    </xdr:from>
    <xdr:to>
      <xdr:col>10</xdr:col>
      <xdr:colOff>9525</xdr:colOff>
      <xdr:row>14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10077450" y="2486025"/>
          <a:ext cx="0" cy="1619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28575</xdr:rowOff>
    </xdr:from>
    <xdr:to>
      <xdr:col>2</xdr:col>
      <xdr:colOff>9525</xdr:colOff>
      <xdr:row>14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2686050" y="2486025"/>
          <a:ext cx="0" cy="1619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9"/>
  <sheetViews>
    <sheetView tabSelected="1" zoomScale="85" zoomScaleNormal="85" workbookViewId="0">
      <selection activeCell="H36" sqref="H36"/>
    </sheetView>
  </sheetViews>
  <sheetFormatPr defaultRowHeight="13.5" x14ac:dyDescent="0.15"/>
  <cols>
    <col min="1" max="2" width="2.625" style="1" customWidth="1"/>
    <col min="3" max="3" width="6.5" style="1" customWidth="1"/>
    <col min="4" max="4" width="20.625" style="1" bestFit="1" customWidth="1"/>
    <col min="5" max="7" width="11.375" style="1" bestFit="1" customWidth="1"/>
    <col min="8" max="8" width="18.25" style="1" customWidth="1"/>
    <col min="9" max="9" width="22.625" style="1" customWidth="1"/>
    <col min="10" max="10" width="14.125" style="1" customWidth="1"/>
    <col min="11" max="11" width="12.125" style="1" bestFit="1" customWidth="1"/>
    <col min="12" max="12" width="9" style="5"/>
    <col min="13" max="13" width="2.625" style="5" customWidth="1"/>
    <col min="14" max="20" width="9" style="5"/>
    <col min="21" max="16384" width="9" style="1"/>
  </cols>
  <sheetData>
    <row r="1" spans="3:7" ht="17.25" x14ac:dyDescent="0.15">
      <c r="D1" s="2"/>
      <c r="E1" s="2"/>
      <c r="F1" s="2"/>
      <c r="G1" s="2"/>
    </row>
    <row r="2" spans="3:7" ht="17.25" x14ac:dyDescent="0.15">
      <c r="C2" s="2"/>
      <c r="D2" s="2"/>
      <c r="E2" s="2"/>
      <c r="F2" s="2"/>
      <c r="G2" s="2"/>
    </row>
    <row r="3" spans="3:7" ht="17.25" x14ac:dyDescent="0.15">
      <c r="C3" s="2"/>
      <c r="D3" s="2"/>
      <c r="E3" s="2"/>
      <c r="F3" s="2"/>
      <c r="G3" s="2"/>
    </row>
    <row r="4" spans="3:7" ht="17.25" x14ac:dyDescent="0.15">
      <c r="C4" s="2"/>
      <c r="D4" s="2"/>
      <c r="E4" s="2"/>
      <c r="F4" s="2"/>
      <c r="G4" s="2"/>
    </row>
    <row r="5" spans="3:7" ht="17.25" x14ac:dyDescent="0.15">
      <c r="C5" s="2"/>
      <c r="D5" s="2"/>
      <c r="E5" s="2"/>
      <c r="F5" s="2"/>
      <c r="G5" s="2"/>
    </row>
    <row r="6" spans="3:7" ht="17.25" x14ac:dyDescent="0.15">
      <c r="C6" s="2"/>
      <c r="D6" s="2"/>
      <c r="E6" s="2"/>
      <c r="F6" s="2"/>
      <c r="G6" s="2"/>
    </row>
    <row r="7" spans="3:7" ht="17.25" x14ac:dyDescent="0.15">
      <c r="C7" s="2"/>
      <c r="D7" s="2"/>
      <c r="E7" s="2"/>
      <c r="F7" s="2"/>
      <c r="G7" s="2"/>
    </row>
    <row r="8" spans="3:7" ht="17.25" x14ac:dyDescent="0.15">
      <c r="C8" s="2"/>
      <c r="D8" s="2"/>
      <c r="E8" s="2"/>
      <c r="F8" s="2"/>
      <c r="G8" s="2"/>
    </row>
    <row r="9" spans="3:7" ht="17.25" x14ac:dyDescent="0.15">
      <c r="C9" s="2"/>
      <c r="D9" s="2"/>
      <c r="E9" s="2"/>
      <c r="F9" s="2"/>
      <c r="G9" s="2"/>
    </row>
    <row r="10" spans="3:7" ht="17.25" x14ac:dyDescent="0.15">
      <c r="C10" s="2"/>
      <c r="D10" s="2"/>
      <c r="E10" s="2"/>
      <c r="F10" s="2"/>
      <c r="G10" s="2"/>
    </row>
    <row r="11" spans="3:7" ht="17.25" x14ac:dyDescent="0.15">
      <c r="C11" s="2"/>
      <c r="D11" s="2"/>
      <c r="E11" s="2"/>
      <c r="F11" s="2"/>
      <c r="G11" s="2"/>
    </row>
    <row r="12" spans="3:7" ht="17.25" x14ac:dyDescent="0.15">
      <c r="C12" s="2"/>
      <c r="D12" s="2"/>
      <c r="E12" s="2"/>
      <c r="F12" s="2"/>
      <c r="G12" s="2"/>
    </row>
    <row r="13" spans="3:7" ht="17.25" x14ac:dyDescent="0.15">
      <c r="C13" s="2"/>
      <c r="D13" s="2"/>
      <c r="E13" s="2"/>
      <c r="F13" s="2"/>
      <c r="G13" s="2"/>
    </row>
    <row r="14" spans="3:7" ht="17.25" x14ac:dyDescent="0.15">
      <c r="C14" s="2"/>
      <c r="D14" s="2"/>
      <c r="E14" s="2"/>
      <c r="F14" s="2"/>
      <c r="G14" s="2"/>
    </row>
    <row r="15" spans="3:7" ht="17.25" x14ac:dyDescent="0.15">
      <c r="C15" s="2"/>
      <c r="D15" s="2"/>
      <c r="E15" s="2"/>
      <c r="F15" s="2"/>
      <c r="G15" s="2"/>
    </row>
    <row r="16" spans="3:7" ht="17.25" x14ac:dyDescent="0.15">
      <c r="C16" s="2"/>
      <c r="D16" s="2"/>
      <c r="E16" s="2"/>
      <c r="F16" s="2"/>
      <c r="G16" s="2"/>
    </row>
    <row r="17" spans="1:11" ht="17.25" x14ac:dyDescent="0.15">
      <c r="C17" s="2"/>
      <c r="D17" s="2"/>
      <c r="E17" s="2"/>
      <c r="F17" s="2"/>
      <c r="G17" s="2"/>
    </row>
    <row r="18" spans="1:11" ht="17.25" x14ac:dyDescent="0.15">
      <c r="C18" s="2"/>
      <c r="D18" s="2"/>
      <c r="E18" s="2"/>
      <c r="F18" s="2"/>
      <c r="G18" s="2"/>
    </row>
    <row r="19" spans="1:11" ht="17.25" x14ac:dyDescent="0.15">
      <c r="C19" s="2"/>
      <c r="D19" s="2"/>
      <c r="E19" s="2"/>
      <c r="F19" s="2"/>
      <c r="G19" s="2"/>
    </row>
    <row r="20" spans="1:11" ht="17.25" x14ac:dyDescent="0.15">
      <c r="C20" s="2"/>
      <c r="D20" s="2"/>
      <c r="E20" s="2"/>
      <c r="F20" s="2"/>
      <c r="G20" s="2"/>
    </row>
    <row r="21" spans="1:11" ht="17.25" x14ac:dyDescent="0.15">
      <c r="C21" s="2"/>
      <c r="D21" s="2"/>
      <c r="E21" s="2"/>
      <c r="F21" s="2"/>
      <c r="G21" s="2"/>
    </row>
    <row r="22" spans="1:11" ht="17.25" x14ac:dyDescent="0.15">
      <c r="C22" s="2"/>
      <c r="D22" s="2"/>
      <c r="E22" s="2"/>
      <c r="F22" s="2"/>
      <c r="G22" s="2"/>
    </row>
    <row r="23" spans="1:11" ht="17.25" x14ac:dyDescent="0.15">
      <c r="C23" s="2"/>
      <c r="D23" s="2"/>
      <c r="E23" s="2"/>
      <c r="F23" s="2"/>
      <c r="G23" s="2"/>
    </row>
    <row r="24" spans="1:11" ht="17.25" x14ac:dyDescent="0.15">
      <c r="C24" s="2"/>
      <c r="D24" s="2"/>
      <c r="E24" s="2"/>
      <c r="F24" s="2"/>
      <c r="G24" s="2"/>
    </row>
    <row r="25" spans="1:11" ht="17.25" x14ac:dyDescent="0.15">
      <c r="C25" s="2"/>
      <c r="D25" s="2"/>
      <c r="E25" s="2"/>
      <c r="F25" s="2"/>
      <c r="G25" s="2"/>
    </row>
    <row r="26" spans="1:11" ht="17.25" x14ac:dyDescent="0.15">
      <c r="C26" s="2"/>
      <c r="D26" s="2"/>
      <c r="E26" s="2"/>
      <c r="F26" s="2"/>
      <c r="G26" s="2"/>
    </row>
    <row r="27" spans="1:11" ht="17.25" x14ac:dyDescent="0.15">
      <c r="C27" s="2"/>
      <c r="D27" s="2"/>
      <c r="E27" s="2"/>
      <c r="F27" s="2"/>
      <c r="G27" s="2"/>
    </row>
    <row r="28" spans="1:11" ht="17.25" x14ac:dyDescent="0.15">
      <c r="C28" s="2"/>
      <c r="D28" s="2"/>
      <c r="E28" s="2"/>
      <c r="F28" s="2"/>
      <c r="G28" s="2"/>
    </row>
    <row r="29" spans="1:11" s="5" customFormat="1" ht="17.25" x14ac:dyDescent="0.15">
      <c r="A29" s="1"/>
      <c r="B29" s="1"/>
      <c r="C29" s="2"/>
      <c r="D29" s="2"/>
      <c r="E29" s="2"/>
      <c r="F29" s="2"/>
      <c r="G29" s="2"/>
      <c r="H29" s="1"/>
      <c r="I29" s="1"/>
      <c r="J29" s="1"/>
      <c r="K29" s="1"/>
    </row>
    <row r="30" spans="1:11" s="5" customFormat="1" ht="17.25" x14ac:dyDescent="0.15">
      <c r="A30" s="1"/>
      <c r="B30" s="1"/>
      <c r="C30" s="2"/>
      <c r="D30" s="2"/>
      <c r="E30" s="2"/>
      <c r="F30" s="2"/>
      <c r="G30" s="2"/>
      <c r="H30" s="1"/>
      <c r="I30" s="1"/>
      <c r="J30" s="1"/>
      <c r="K30" s="1"/>
    </row>
    <row r="31" spans="1:11" s="5" customFormat="1" x14ac:dyDescent="0.1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</row>
    <row r="32" spans="1:11" s="5" customFormat="1" ht="19.5" x14ac:dyDescent="0.15">
      <c r="A32" s="1"/>
      <c r="B32" s="106"/>
      <c r="C32" s="101"/>
      <c r="D32" s="108" t="s">
        <v>43</v>
      </c>
      <c r="E32" s="108" t="str">
        <f>グラフデータ①!B4</f>
        <v>令和２年度</v>
      </c>
      <c r="F32" s="108" t="str">
        <f>グラフデータ①!D4</f>
        <v>令和３年度</v>
      </c>
      <c r="G32" s="108" t="str">
        <f>グラフデータ①!F4</f>
        <v>令和４年度</v>
      </c>
      <c r="H32" s="101"/>
      <c r="I32" s="1"/>
      <c r="J32" s="1"/>
      <c r="K32" s="1"/>
    </row>
    <row r="33" spans="1:12" s="5" customFormat="1" ht="15.75" x14ac:dyDescent="0.15">
      <c r="A33" s="1"/>
      <c r="B33" s="1"/>
      <c r="C33" s="107"/>
      <c r="D33" s="109" t="s">
        <v>37</v>
      </c>
      <c r="E33" s="110">
        <f>グラフデータ①!B6</f>
        <v>995985</v>
      </c>
      <c r="F33" s="110">
        <f>グラフデータ①!D6</f>
        <v>1016126</v>
      </c>
      <c r="G33" s="110">
        <f>グラフデータ①!F6</f>
        <v>1021535</v>
      </c>
      <c r="H33" s="102"/>
      <c r="I33" s="95"/>
      <c r="J33" s="96"/>
      <c r="K33" s="96"/>
      <c r="L33" s="6"/>
    </row>
    <row r="34" spans="1:12" s="5" customFormat="1" ht="13.5" customHeight="1" x14ac:dyDescent="0.15">
      <c r="A34" s="1"/>
      <c r="B34" s="1"/>
      <c r="C34" s="112"/>
      <c r="D34" s="109" t="s">
        <v>38</v>
      </c>
      <c r="E34" s="110">
        <f>グラフデータ①!B7</f>
        <v>408657</v>
      </c>
      <c r="F34" s="110">
        <f>グラフデータ①!D7</f>
        <v>411296</v>
      </c>
      <c r="G34" s="110">
        <f>グラフデータ①!F7</f>
        <v>412467</v>
      </c>
      <c r="H34" s="103"/>
      <c r="I34" s="107"/>
      <c r="J34" s="107"/>
      <c r="K34" s="107"/>
    </row>
    <row r="35" spans="1:12" s="5" customFormat="1" ht="15.75" x14ac:dyDescent="0.15">
      <c r="A35" s="1"/>
      <c r="B35" s="1"/>
      <c r="C35" s="112"/>
      <c r="D35" s="109" t="s">
        <v>39</v>
      </c>
      <c r="E35" s="110">
        <f>グラフデータ①!B8</f>
        <v>79159</v>
      </c>
      <c r="F35" s="110">
        <f>グラフデータ①!D8</f>
        <v>84290</v>
      </c>
      <c r="G35" s="110">
        <f>グラフデータ①!F8</f>
        <v>86188</v>
      </c>
      <c r="H35" s="103"/>
      <c r="I35" s="107"/>
      <c r="J35" s="97"/>
      <c r="K35" s="98"/>
    </row>
    <row r="36" spans="1:12" s="5" customFormat="1" ht="15.75" x14ac:dyDescent="0.15">
      <c r="A36" s="1"/>
      <c r="B36" s="1"/>
      <c r="C36" s="112"/>
      <c r="D36" s="111" t="s">
        <v>40</v>
      </c>
      <c r="E36" s="110">
        <f>グラフデータ①!B9</f>
        <v>0</v>
      </c>
      <c r="F36" s="110">
        <f>グラフデータ①!D9</f>
        <v>0</v>
      </c>
      <c r="G36" s="110">
        <f>グラフデータ①!F9</f>
        <v>0</v>
      </c>
      <c r="H36" s="103"/>
      <c r="I36" s="107"/>
      <c r="J36" s="97"/>
      <c r="K36" s="98"/>
    </row>
    <row r="37" spans="1:12" s="5" customFormat="1" ht="15.75" x14ac:dyDescent="0.15">
      <c r="A37" s="1"/>
      <c r="B37" s="1"/>
      <c r="C37" s="112"/>
      <c r="D37" s="111" t="s">
        <v>41</v>
      </c>
      <c r="E37" s="110">
        <f>グラフデータ①!B10</f>
        <v>133468</v>
      </c>
      <c r="F37" s="110">
        <f>グラフデータ①!D10</f>
        <v>136545</v>
      </c>
      <c r="G37" s="110">
        <f>グラフデータ①!F10</f>
        <v>138383</v>
      </c>
      <c r="H37" s="105"/>
      <c r="I37" s="107"/>
      <c r="J37" s="97"/>
      <c r="K37" s="98"/>
    </row>
    <row r="38" spans="1:12" s="5" customFormat="1" ht="15.75" x14ac:dyDescent="0.15">
      <c r="A38" s="1"/>
      <c r="B38" s="1"/>
      <c r="C38" s="112"/>
      <c r="D38" s="111" t="s">
        <v>42</v>
      </c>
      <c r="E38" s="110">
        <f>グラフデータ①!B11</f>
        <v>163928</v>
      </c>
      <c r="F38" s="110">
        <f>グラフデータ①!D11</f>
        <v>163520</v>
      </c>
      <c r="G38" s="110">
        <f>グラフデータ①!F11</f>
        <v>161853</v>
      </c>
      <c r="H38" s="105"/>
      <c r="I38" s="107"/>
      <c r="J38" s="99"/>
      <c r="K38" s="98"/>
    </row>
    <row r="39" spans="1:12" s="5" customFormat="1" ht="15.75" x14ac:dyDescent="0.15">
      <c r="A39" s="1"/>
      <c r="B39" s="1"/>
      <c r="C39" s="112"/>
      <c r="D39" s="111" t="s">
        <v>28</v>
      </c>
      <c r="E39" s="110">
        <f>グラフデータ①!B12</f>
        <v>197300</v>
      </c>
      <c r="F39" s="110">
        <f>グラフデータ①!D12</f>
        <v>199053</v>
      </c>
      <c r="G39" s="110">
        <f>グラフデータ①!F12</f>
        <v>193953</v>
      </c>
      <c r="H39" s="105"/>
      <c r="I39" s="107"/>
      <c r="J39" s="97"/>
      <c r="K39" s="98"/>
    </row>
    <row r="40" spans="1:12" s="5" customFormat="1" ht="15.75" x14ac:dyDescent="0.15">
      <c r="A40" s="1"/>
      <c r="B40" s="1"/>
      <c r="C40" s="112"/>
      <c r="D40" s="111" t="s">
        <v>18</v>
      </c>
      <c r="E40" s="110">
        <f>グラフデータ①!B13</f>
        <v>1978497</v>
      </c>
      <c r="F40" s="110">
        <f>グラフデータ①!D13</f>
        <v>2010830</v>
      </c>
      <c r="G40" s="110">
        <f>グラフデータ①!F13</f>
        <v>2014379</v>
      </c>
      <c r="H40" s="105"/>
      <c r="I40" s="107"/>
      <c r="J40" s="97"/>
      <c r="K40" s="98"/>
    </row>
    <row r="41" spans="1:12" s="5" customFormat="1" ht="15.75" x14ac:dyDescent="0.15">
      <c r="A41" s="1"/>
      <c r="B41" s="1"/>
      <c r="C41" s="112"/>
      <c r="D41" s="4"/>
      <c r="E41" s="107"/>
      <c r="F41" s="176"/>
      <c r="G41" s="176"/>
      <c r="H41" s="105"/>
      <c r="I41" s="107"/>
      <c r="J41" s="100"/>
      <c r="K41" s="98"/>
    </row>
    <row r="42" spans="1:12" s="5" customFormat="1" ht="15.75" x14ac:dyDescent="0.15">
      <c r="C42" s="113"/>
      <c r="D42" s="114"/>
      <c r="E42" s="116"/>
      <c r="F42" s="177"/>
      <c r="G42" s="177"/>
      <c r="H42" s="117"/>
    </row>
    <row r="43" spans="1:12" s="5" customFormat="1" ht="15.75" x14ac:dyDescent="0.15">
      <c r="C43" s="113"/>
      <c r="D43" s="114"/>
      <c r="E43" s="116"/>
      <c r="F43" s="178"/>
      <c r="G43" s="178"/>
      <c r="H43" s="117"/>
    </row>
    <row r="44" spans="1:12" s="5" customFormat="1" ht="15.75" x14ac:dyDescent="0.15">
      <c r="C44" s="113"/>
      <c r="D44" s="114"/>
      <c r="E44" s="116"/>
      <c r="F44" s="178"/>
      <c r="G44" s="178"/>
      <c r="H44" s="117"/>
    </row>
    <row r="45" spans="1:12" s="5" customFormat="1" ht="15.75" x14ac:dyDescent="0.15">
      <c r="C45" s="113"/>
      <c r="D45" s="114"/>
      <c r="E45" s="116"/>
      <c r="F45" s="178"/>
      <c r="G45" s="178"/>
      <c r="H45" s="117"/>
    </row>
    <row r="46" spans="1:12" s="5" customFormat="1" ht="15.75" x14ac:dyDescent="0.15">
      <c r="C46" s="113"/>
      <c r="D46" s="114"/>
      <c r="E46" s="116"/>
      <c r="F46" s="178"/>
      <c r="G46" s="178"/>
      <c r="H46" s="117"/>
    </row>
    <row r="47" spans="1:12" s="5" customFormat="1" ht="15.75" x14ac:dyDescent="0.15">
      <c r="C47" s="113"/>
      <c r="D47" s="114"/>
      <c r="E47" s="116"/>
      <c r="F47" s="178"/>
      <c r="G47" s="178"/>
      <c r="H47" s="118"/>
    </row>
    <row r="48" spans="1:12" s="5" customFormat="1" ht="15.75" x14ac:dyDescent="0.15">
      <c r="C48" s="113"/>
      <c r="D48" s="114"/>
      <c r="E48" s="116"/>
      <c r="F48" s="178"/>
      <c r="G48" s="178"/>
      <c r="H48" s="117"/>
    </row>
    <row r="49" spans="3:8" s="5" customFormat="1" ht="15.75" x14ac:dyDescent="0.15">
      <c r="C49" s="113"/>
      <c r="D49" s="114"/>
      <c r="E49" s="116"/>
      <c r="F49" s="178"/>
      <c r="G49" s="178"/>
      <c r="H49" s="117"/>
    </row>
    <row r="50" spans="3:8" s="5" customFormat="1" ht="15.75" x14ac:dyDescent="0.15">
      <c r="C50" s="113"/>
      <c r="D50" s="114"/>
      <c r="E50" s="175"/>
      <c r="F50" s="175"/>
      <c r="G50" s="175"/>
      <c r="H50" s="119"/>
    </row>
    <row r="51" spans="3:8" s="5" customFormat="1" ht="15.75" x14ac:dyDescent="0.15">
      <c r="C51" s="113"/>
      <c r="D51" s="114"/>
      <c r="E51" s="116"/>
      <c r="F51" s="175"/>
      <c r="G51" s="175"/>
      <c r="H51" s="117"/>
    </row>
    <row r="52" spans="3:8" s="5" customFormat="1" ht="15.75" x14ac:dyDescent="0.15">
      <c r="C52" s="113"/>
      <c r="D52" s="114"/>
      <c r="E52" s="116"/>
      <c r="F52" s="175"/>
      <c r="G52" s="175"/>
      <c r="H52" s="117"/>
    </row>
    <row r="53" spans="3:8" s="5" customFormat="1" ht="15.75" x14ac:dyDescent="0.15">
      <c r="C53" s="113"/>
      <c r="D53" s="114"/>
      <c r="E53" s="116"/>
      <c r="F53" s="175"/>
      <c r="G53" s="175"/>
      <c r="H53" s="117"/>
    </row>
    <row r="54" spans="3:8" s="5" customFormat="1" ht="15.75" x14ac:dyDescent="0.15">
      <c r="C54" s="113"/>
      <c r="D54" s="114"/>
      <c r="E54" s="116"/>
      <c r="F54" s="175"/>
      <c r="G54" s="175"/>
      <c r="H54" s="117"/>
    </row>
    <row r="55" spans="3:8" s="5" customFormat="1" ht="15.75" x14ac:dyDescent="0.15">
      <c r="C55" s="113"/>
      <c r="D55" s="114"/>
      <c r="E55" s="116"/>
      <c r="F55" s="175"/>
      <c r="G55" s="175"/>
      <c r="H55" s="117"/>
    </row>
    <row r="56" spans="3:8" s="5" customFormat="1" ht="15.75" x14ac:dyDescent="0.15">
      <c r="C56" s="113"/>
      <c r="D56" s="114"/>
      <c r="E56" s="116"/>
      <c r="F56" s="175"/>
      <c r="G56" s="175"/>
      <c r="H56" s="117"/>
    </row>
    <row r="57" spans="3:8" s="5" customFormat="1" ht="15.75" x14ac:dyDescent="0.15">
      <c r="C57" s="113"/>
      <c r="D57" s="120"/>
      <c r="E57" s="120"/>
      <c r="F57" s="175"/>
      <c r="G57" s="175"/>
      <c r="H57" s="117"/>
    </row>
    <row r="58" spans="3:8" s="5" customFormat="1" ht="15.75" x14ac:dyDescent="0.15">
      <c r="C58" s="113"/>
      <c r="D58" s="120"/>
      <c r="E58" s="120"/>
      <c r="F58" s="175"/>
      <c r="G58" s="175"/>
      <c r="H58" s="117"/>
    </row>
    <row r="59" spans="3:8" s="5" customFormat="1" ht="15.75" x14ac:dyDescent="0.15">
      <c r="C59" s="113"/>
      <c r="D59" s="120"/>
      <c r="E59" s="120"/>
      <c r="F59" s="175"/>
      <c r="G59" s="175"/>
      <c r="H59" s="117"/>
    </row>
    <row r="60" spans="3:8" s="5" customFormat="1" ht="15.75" x14ac:dyDescent="0.15">
      <c r="C60" s="113"/>
      <c r="D60" s="120"/>
      <c r="E60" s="120"/>
      <c r="F60" s="175"/>
      <c r="G60" s="175"/>
      <c r="H60" s="117"/>
    </row>
    <row r="61" spans="3:8" s="5" customFormat="1" ht="15.75" x14ac:dyDescent="0.15">
      <c r="C61" s="113"/>
      <c r="D61" s="120"/>
      <c r="E61" s="120"/>
      <c r="F61" s="175"/>
      <c r="G61" s="175"/>
      <c r="H61" s="117"/>
    </row>
    <row r="62" spans="3:8" s="5" customFormat="1" ht="15.75" x14ac:dyDescent="0.15">
      <c r="C62" s="113"/>
      <c r="D62" s="114"/>
      <c r="E62" s="116"/>
      <c r="F62" s="175"/>
      <c r="G62" s="175"/>
      <c r="H62" s="117"/>
    </row>
    <row r="63" spans="3:8" s="5" customFormat="1" ht="15.75" x14ac:dyDescent="0.15">
      <c r="C63" s="113"/>
      <c r="D63" s="120"/>
      <c r="E63" s="120"/>
      <c r="F63" s="175"/>
      <c r="G63" s="175"/>
      <c r="H63" s="117"/>
    </row>
    <row r="64" spans="3:8" s="5" customFormat="1" ht="15.75" x14ac:dyDescent="0.15">
      <c r="C64" s="113"/>
      <c r="D64" s="120"/>
      <c r="E64" s="120"/>
      <c r="F64" s="175"/>
      <c r="G64" s="175"/>
      <c r="H64" s="117"/>
    </row>
    <row r="65" spans="3:8" s="5" customFormat="1" ht="15.75" x14ac:dyDescent="0.15">
      <c r="C65" s="113"/>
      <c r="D65" s="120"/>
      <c r="E65" s="120"/>
      <c r="F65" s="175"/>
      <c r="G65" s="175"/>
      <c r="H65" s="117"/>
    </row>
    <row r="66" spans="3:8" s="5" customFormat="1" ht="15.75" x14ac:dyDescent="0.15">
      <c r="C66" s="113"/>
      <c r="D66" s="120"/>
      <c r="E66" s="120"/>
      <c r="F66" s="175"/>
      <c r="G66" s="175"/>
      <c r="H66" s="117"/>
    </row>
    <row r="67" spans="3:8" s="5" customFormat="1" ht="15.75" x14ac:dyDescent="0.15">
      <c r="C67" s="113"/>
      <c r="D67" s="120"/>
      <c r="E67" s="120"/>
      <c r="F67" s="175"/>
      <c r="G67" s="175"/>
      <c r="H67" s="117"/>
    </row>
    <row r="68" spans="3:8" s="5" customFormat="1" ht="15.75" x14ac:dyDescent="0.15">
      <c r="C68" s="113"/>
      <c r="D68" s="120"/>
      <c r="E68" s="120"/>
      <c r="F68" s="175"/>
      <c r="G68" s="175"/>
      <c r="H68" s="117"/>
    </row>
    <row r="69" spans="3:8" s="5" customFormat="1" ht="15.75" x14ac:dyDescent="0.15">
      <c r="C69" s="113"/>
      <c r="D69" s="114"/>
      <c r="E69" s="121"/>
      <c r="F69" s="175"/>
      <c r="G69" s="175"/>
      <c r="H69" s="117"/>
    </row>
    <row r="70" spans="3:8" s="5" customFormat="1" ht="15.75" x14ac:dyDescent="0.15">
      <c r="C70" s="113"/>
      <c r="D70" s="114"/>
      <c r="E70" s="122"/>
      <c r="F70" s="179"/>
      <c r="G70" s="179"/>
      <c r="H70" s="117"/>
    </row>
    <row r="71" spans="3:8" s="5" customFormat="1" ht="15.75" x14ac:dyDescent="0.15">
      <c r="C71" s="113"/>
      <c r="D71" s="114"/>
      <c r="E71" s="122"/>
      <c r="F71" s="179"/>
      <c r="G71" s="179"/>
      <c r="H71" s="117"/>
    </row>
    <row r="72" spans="3:8" s="5" customFormat="1" ht="15.75" x14ac:dyDescent="0.15">
      <c r="C72" s="113"/>
      <c r="D72" s="114"/>
      <c r="E72" s="122"/>
      <c r="F72" s="179"/>
      <c r="G72" s="179"/>
      <c r="H72" s="117"/>
    </row>
    <row r="73" spans="3:8" s="5" customFormat="1" ht="15.75" x14ac:dyDescent="0.15">
      <c r="C73" s="113"/>
      <c r="D73" s="114"/>
      <c r="E73" s="122"/>
      <c r="F73" s="179"/>
      <c r="G73" s="179"/>
      <c r="H73" s="117"/>
    </row>
    <row r="74" spans="3:8" s="5" customFormat="1" ht="15.75" x14ac:dyDescent="0.15">
      <c r="C74" s="113"/>
      <c r="D74" s="123"/>
      <c r="E74" s="121"/>
      <c r="F74" s="122"/>
      <c r="G74" s="122"/>
      <c r="H74" s="117"/>
    </row>
    <row r="75" spans="3:8" s="5" customFormat="1" ht="15.75" x14ac:dyDescent="0.15">
      <c r="C75" s="113"/>
      <c r="D75" s="123"/>
      <c r="E75" s="121"/>
      <c r="F75" s="122"/>
      <c r="G75" s="122"/>
      <c r="H75" s="117"/>
    </row>
    <row r="76" spans="3:8" s="5" customFormat="1" ht="15.75" x14ac:dyDescent="0.15">
      <c r="C76" s="113"/>
      <c r="D76" s="123"/>
      <c r="E76" s="121"/>
      <c r="F76" s="122"/>
      <c r="G76" s="122"/>
      <c r="H76" s="117"/>
    </row>
    <row r="77" spans="3:8" s="5" customFormat="1" ht="15.75" x14ac:dyDescent="0.15">
      <c r="C77" s="113"/>
      <c r="D77" s="175"/>
      <c r="E77" s="175"/>
      <c r="F77" s="175"/>
      <c r="G77" s="175"/>
      <c r="H77" s="119"/>
    </row>
    <row r="78" spans="3:8" s="5" customFormat="1" ht="15.75" x14ac:dyDescent="0.15">
      <c r="C78" s="113"/>
      <c r="D78" s="122"/>
      <c r="E78" s="122"/>
      <c r="F78" s="179"/>
      <c r="G78" s="179"/>
      <c r="H78" s="119"/>
    </row>
    <row r="79" spans="3:8" s="5" customFormat="1" ht="15.75" x14ac:dyDescent="0.15">
      <c r="C79" s="113"/>
      <c r="D79" s="114"/>
      <c r="E79" s="114"/>
      <c r="F79" s="178"/>
      <c r="G79" s="178"/>
      <c r="H79" s="117"/>
    </row>
    <row r="80" spans="3:8" s="5" customFormat="1" ht="15.75" x14ac:dyDescent="0.15">
      <c r="C80" s="113"/>
      <c r="D80" s="114"/>
      <c r="E80" s="114"/>
      <c r="F80" s="178"/>
      <c r="G80" s="178"/>
      <c r="H80" s="117"/>
    </row>
    <row r="81" spans="3:8" s="5" customFormat="1" ht="15.75" x14ac:dyDescent="0.15">
      <c r="C81" s="113"/>
      <c r="D81" s="114"/>
      <c r="E81" s="114"/>
      <c r="F81" s="178"/>
      <c r="G81" s="178"/>
      <c r="H81" s="117"/>
    </row>
    <row r="82" spans="3:8" s="5" customFormat="1" ht="15.75" x14ac:dyDescent="0.15">
      <c r="C82" s="113"/>
      <c r="D82" s="114"/>
      <c r="E82" s="114"/>
      <c r="F82" s="178"/>
      <c r="G82" s="178"/>
      <c r="H82" s="117"/>
    </row>
    <row r="83" spans="3:8" s="5" customFormat="1" ht="15.75" x14ac:dyDescent="0.15">
      <c r="C83" s="113"/>
      <c r="D83" s="114"/>
      <c r="E83" s="114"/>
      <c r="F83" s="178"/>
      <c r="G83" s="178"/>
      <c r="H83" s="117"/>
    </row>
    <row r="84" spans="3:8" s="5" customFormat="1" ht="15.75" x14ac:dyDescent="0.15">
      <c r="C84" s="113"/>
      <c r="D84" s="114"/>
      <c r="E84" s="114"/>
      <c r="F84" s="122"/>
      <c r="G84" s="122"/>
      <c r="H84" s="117"/>
    </row>
    <row r="85" spans="3:8" s="5" customFormat="1" ht="15.75" x14ac:dyDescent="0.15">
      <c r="C85" s="113"/>
      <c r="D85" s="114"/>
      <c r="E85" s="114"/>
      <c r="F85" s="179"/>
      <c r="G85" s="179"/>
      <c r="H85" s="117"/>
    </row>
    <row r="86" spans="3:8" s="5" customFormat="1" ht="15.75" x14ac:dyDescent="0.15">
      <c r="C86" s="113"/>
      <c r="D86" s="114"/>
      <c r="E86" s="114"/>
      <c r="F86" s="179"/>
      <c r="G86" s="179"/>
      <c r="H86" s="117"/>
    </row>
    <row r="87" spans="3:8" s="5" customFormat="1" ht="15.75" x14ac:dyDescent="0.15">
      <c r="C87" s="113"/>
      <c r="D87" s="114"/>
      <c r="E87" s="114"/>
      <c r="F87" s="180"/>
      <c r="G87" s="180"/>
      <c r="H87" s="117"/>
    </row>
    <row r="88" spans="3:8" s="5" customFormat="1" ht="15.75" x14ac:dyDescent="0.15">
      <c r="C88" s="113"/>
      <c r="D88" s="114"/>
      <c r="E88" s="114"/>
      <c r="F88" s="122"/>
      <c r="G88" s="116"/>
      <c r="H88" s="117"/>
    </row>
    <row r="89" spans="3:8" s="5" customFormat="1" ht="15.75" x14ac:dyDescent="0.15">
      <c r="C89" s="113"/>
      <c r="D89" s="114"/>
      <c r="E89" s="114"/>
      <c r="F89" s="178"/>
      <c r="G89" s="178"/>
      <c r="H89" s="117"/>
    </row>
    <row r="90" spans="3:8" s="5" customFormat="1" ht="15.75" x14ac:dyDescent="0.15">
      <c r="C90" s="113"/>
      <c r="D90" s="114"/>
      <c r="E90" s="114"/>
      <c r="F90" s="181"/>
      <c r="G90" s="181"/>
      <c r="H90" s="117"/>
    </row>
    <row r="91" spans="3:8" s="5" customFormat="1" ht="15.75" x14ac:dyDescent="0.15">
      <c r="C91" s="113"/>
      <c r="D91" s="114"/>
      <c r="E91" s="114"/>
      <c r="F91" s="178"/>
      <c r="G91" s="178"/>
      <c r="H91" s="117"/>
    </row>
    <row r="92" spans="3:8" s="5" customFormat="1" ht="15.75" x14ac:dyDescent="0.15">
      <c r="C92" s="113"/>
      <c r="D92" s="114"/>
      <c r="E92" s="114"/>
      <c r="F92" s="178"/>
      <c r="G92" s="178"/>
      <c r="H92" s="117"/>
    </row>
    <row r="93" spans="3:8" s="5" customFormat="1" ht="15.75" x14ac:dyDescent="0.15">
      <c r="C93" s="113"/>
      <c r="D93" s="114"/>
      <c r="E93" s="114"/>
      <c r="F93" s="178"/>
      <c r="G93" s="178"/>
      <c r="H93" s="117"/>
    </row>
    <row r="94" spans="3:8" s="5" customFormat="1" ht="15.75" x14ac:dyDescent="0.15">
      <c r="C94" s="113"/>
      <c r="D94" s="114"/>
      <c r="E94" s="114"/>
      <c r="F94" s="179"/>
      <c r="G94" s="179"/>
      <c r="H94" s="117"/>
    </row>
    <row r="95" spans="3:8" s="5" customFormat="1" ht="15.75" x14ac:dyDescent="0.15">
      <c r="C95" s="113"/>
      <c r="D95" s="114"/>
      <c r="E95" s="114"/>
      <c r="F95" s="179"/>
      <c r="G95" s="179"/>
      <c r="H95" s="117"/>
    </row>
    <row r="96" spans="3:8" s="5" customFormat="1" ht="15.75" x14ac:dyDescent="0.15">
      <c r="C96" s="113"/>
      <c r="D96" s="175"/>
      <c r="E96" s="175"/>
      <c r="F96" s="175"/>
      <c r="G96" s="175"/>
      <c r="H96" s="119"/>
    </row>
    <row r="97" spans="3:11" s="5" customFormat="1" ht="15.75" x14ac:dyDescent="0.15">
      <c r="C97" s="113"/>
      <c r="D97" s="116"/>
      <c r="E97" s="116"/>
      <c r="F97" s="122"/>
      <c r="G97" s="122"/>
      <c r="H97" s="117"/>
      <c r="J97" s="184"/>
      <c r="K97" s="184"/>
    </row>
    <row r="98" spans="3:11" s="5" customFormat="1" ht="15.75" x14ac:dyDescent="0.15">
      <c r="C98" s="113"/>
      <c r="D98" s="116"/>
      <c r="E98" s="116"/>
      <c r="F98" s="122"/>
      <c r="G98" s="122"/>
      <c r="H98" s="117"/>
    </row>
    <row r="99" spans="3:11" s="5" customFormat="1" ht="15.75" x14ac:dyDescent="0.15">
      <c r="C99" s="113"/>
      <c r="D99" s="116"/>
      <c r="E99" s="116"/>
      <c r="F99" s="122"/>
      <c r="G99" s="122"/>
      <c r="H99" s="117"/>
    </row>
    <row r="100" spans="3:11" s="5" customFormat="1" ht="15.75" x14ac:dyDescent="0.15">
      <c r="C100" s="113"/>
      <c r="D100" s="116"/>
      <c r="E100" s="116"/>
      <c r="F100" s="122"/>
      <c r="G100" s="122"/>
      <c r="H100" s="117"/>
    </row>
    <row r="101" spans="3:11" s="5" customFormat="1" ht="15.75" x14ac:dyDescent="0.15">
      <c r="C101" s="113"/>
      <c r="D101" s="120"/>
      <c r="E101" s="120"/>
      <c r="F101" s="126"/>
      <c r="G101" s="126"/>
      <c r="H101" s="125"/>
    </row>
    <row r="102" spans="3:11" s="5" customFormat="1" ht="15.75" x14ac:dyDescent="0.15">
      <c r="C102" s="113"/>
      <c r="D102" s="120"/>
      <c r="E102" s="120"/>
      <c r="F102" s="126"/>
      <c r="G102" s="126"/>
      <c r="H102" s="125"/>
    </row>
    <row r="103" spans="3:11" s="5" customFormat="1" ht="15.75" x14ac:dyDescent="0.15">
      <c r="C103" s="113"/>
      <c r="D103" s="120"/>
      <c r="E103" s="120"/>
      <c r="F103" s="126"/>
      <c r="G103" s="126"/>
      <c r="H103" s="125"/>
    </row>
    <row r="104" spans="3:11" s="5" customFormat="1" ht="15.75" x14ac:dyDescent="0.15">
      <c r="C104" s="113"/>
      <c r="D104" s="120"/>
      <c r="E104" s="120"/>
      <c r="F104" s="126"/>
      <c r="G104" s="126"/>
      <c r="H104" s="125"/>
    </row>
    <row r="105" spans="3:11" s="5" customFormat="1" ht="15.75" x14ac:dyDescent="0.15">
      <c r="C105" s="113"/>
      <c r="D105" s="120"/>
      <c r="E105" s="120"/>
      <c r="F105" s="126"/>
      <c r="G105" s="126"/>
      <c r="H105" s="125"/>
    </row>
    <row r="106" spans="3:11" s="5" customFormat="1" ht="15.75" x14ac:dyDescent="0.15">
      <c r="C106" s="113"/>
      <c r="D106" s="182"/>
      <c r="E106" s="182"/>
      <c r="F106" s="182"/>
      <c r="G106" s="182"/>
      <c r="H106" s="125"/>
    </row>
    <row r="107" spans="3:11" s="5" customFormat="1" ht="15.75" x14ac:dyDescent="0.15">
      <c r="C107" s="113"/>
      <c r="D107" s="182"/>
      <c r="E107" s="182"/>
      <c r="F107" s="183"/>
      <c r="G107" s="183"/>
      <c r="H107" s="125"/>
    </row>
    <row r="108" spans="3:11" s="5" customFormat="1" ht="15.75" x14ac:dyDescent="0.15">
      <c r="C108" s="113"/>
      <c r="D108" s="182"/>
      <c r="E108" s="182"/>
      <c r="F108" s="183"/>
      <c r="G108" s="183"/>
      <c r="H108" s="125"/>
    </row>
    <row r="109" spans="3:11" s="5" customFormat="1" ht="15.75" x14ac:dyDescent="0.15">
      <c r="C109" s="113"/>
      <c r="D109" s="182"/>
      <c r="E109" s="182"/>
      <c r="F109" s="183"/>
      <c r="G109" s="183"/>
      <c r="H109" s="125"/>
    </row>
    <row r="110" spans="3:11" s="5" customFormat="1" ht="15.75" x14ac:dyDescent="0.15">
      <c r="C110" s="113"/>
      <c r="D110" s="182"/>
      <c r="E110" s="182"/>
      <c r="F110" s="183"/>
      <c r="G110" s="183"/>
      <c r="H110" s="125"/>
    </row>
    <row r="111" spans="3:11" s="5" customFormat="1" ht="15.75" x14ac:dyDescent="0.15">
      <c r="C111" s="113"/>
      <c r="D111" s="182"/>
      <c r="E111" s="182"/>
      <c r="F111" s="183"/>
      <c r="G111" s="183"/>
      <c r="H111" s="125"/>
    </row>
    <row r="112" spans="3:11" s="5" customFormat="1" ht="15.75" x14ac:dyDescent="0.15">
      <c r="C112" s="113"/>
      <c r="D112" s="182"/>
      <c r="E112" s="182"/>
      <c r="F112" s="183"/>
      <c r="G112" s="183"/>
      <c r="H112" s="125"/>
    </row>
    <row r="113" spans="3:8" s="5" customFormat="1" ht="15.75" x14ac:dyDescent="0.15">
      <c r="C113" s="113"/>
      <c r="D113" s="182"/>
      <c r="E113" s="182"/>
      <c r="F113" s="183"/>
      <c r="G113" s="183"/>
      <c r="H113" s="125"/>
    </row>
    <row r="114" spans="3:8" s="5" customFormat="1" ht="15.75" x14ac:dyDescent="0.15">
      <c r="C114" s="113"/>
      <c r="D114" s="182"/>
      <c r="E114" s="182"/>
      <c r="F114" s="183"/>
      <c r="G114" s="183"/>
      <c r="H114" s="125"/>
    </row>
    <row r="115" spans="3:8" s="5" customFormat="1" ht="15.75" x14ac:dyDescent="0.15">
      <c r="C115" s="113"/>
      <c r="D115" s="182"/>
      <c r="E115" s="182"/>
      <c r="F115" s="183"/>
      <c r="G115" s="183"/>
      <c r="H115" s="125"/>
    </row>
    <row r="116" spans="3:8" s="5" customFormat="1" ht="15.75" x14ac:dyDescent="0.15">
      <c r="C116" s="113"/>
      <c r="D116" s="182"/>
      <c r="E116" s="182"/>
      <c r="F116" s="183"/>
      <c r="G116" s="183"/>
      <c r="H116" s="125"/>
    </row>
    <row r="117" spans="3:8" s="5" customFormat="1" ht="15.75" x14ac:dyDescent="0.15">
      <c r="C117" s="113"/>
      <c r="D117" s="182"/>
      <c r="E117" s="182"/>
      <c r="F117" s="183"/>
      <c r="G117" s="183"/>
      <c r="H117" s="125"/>
    </row>
    <row r="118" spans="3:8" s="5" customFormat="1" ht="15.75" x14ac:dyDescent="0.15">
      <c r="C118" s="113"/>
      <c r="D118" s="182"/>
      <c r="E118" s="182"/>
      <c r="F118" s="185"/>
      <c r="G118" s="185"/>
      <c r="H118" s="125"/>
    </row>
    <row r="119" spans="3:8" s="5" customFormat="1" ht="15.75" x14ac:dyDescent="0.15">
      <c r="C119" s="113"/>
      <c r="D119" s="182"/>
      <c r="E119" s="182"/>
      <c r="F119" s="185"/>
      <c r="G119" s="185"/>
      <c r="H119" s="125"/>
    </row>
    <row r="120" spans="3:8" s="5" customFormat="1" ht="15.75" x14ac:dyDescent="0.15">
      <c r="C120" s="113"/>
      <c r="D120" s="182"/>
      <c r="E120" s="182"/>
      <c r="F120" s="185"/>
      <c r="G120" s="185"/>
      <c r="H120" s="125"/>
    </row>
    <row r="121" spans="3:8" s="5" customFormat="1" ht="15.75" x14ac:dyDescent="0.15">
      <c r="C121" s="113"/>
      <c r="D121" s="182"/>
      <c r="E121" s="182"/>
      <c r="F121" s="185"/>
      <c r="G121" s="185"/>
      <c r="H121" s="125"/>
    </row>
    <row r="122" spans="3:8" s="5" customFormat="1" ht="15.75" x14ac:dyDescent="0.15">
      <c r="C122" s="113"/>
      <c r="D122" s="182"/>
      <c r="E122" s="182"/>
      <c r="F122" s="185"/>
      <c r="G122" s="185"/>
      <c r="H122" s="125"/>
    </row>
    <row r="123" spans="3:8" s="5" customFormat="1" ht="15.75" x14ac:dyDescent="0.15">
      <c r="C123" s="113"/>
      <c r="D123" s="182"/>
      <c r="E123" s="182"/>
      <c r="F123" s="185"/>
      <c r="G123" s="185"/>
      <c r="H123" s="125"/>
    </row>
    <row r="124" spans="3:8" s="5" customFormat="1" ht="15.75" x14ac:dyDescent="0.15">
      <c r="C124" s="113"/>
      <c r="D124" s="182"/>
      <c r="E124" s="127"/>
      <c r="F124" s="182"/>
      <c r="G124" s="182"/>
      <c r="H124" s="125"/>
    </row>
    <row r="125" spans="3:8" s="5" customFormat="1" x14ac:dyDescent="0.15">
      <c r="H125" s="94"/>
    </row>
    <row r="126" spans="3:8" s="5" customFormat="1" x14ac:dyDescent="0.15"/>
    <row r="127" spans="3:8" s="5" customFormat="1" x14ac:dyDescent="0.15"/>
    <row r="128" spans="3: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</sheetData>
  <mergeCells count="75">
    <mergeCell ref="F123:G123"/>
    <mergeCell ref="F118:G118"/>
    <mergeCell ref="F119:G119"/>
    <mergeCell ref="F120:G120"/>
    <mergeCell ref="F121:G121"/>
    <mergeCell ref="F122:G122"/>
    <mergeCell ref="F94:G94"/>
    <mergeCell ref="F95:G95"/>
    <mergeCell ref="D96:G96"/>
    <mergeCell ref="J97:K97"/>
    <mergeCell ref="D106:G106"/>
    <mergeCell ref="D107:D124"/>
    <mergeCell ref="E107:G107"/>
    <mergeCell ref="E108:E111"/>
    <mergeCell ref="F108:G108"/>
    <mergeCell ref="F109:G109"/>
    <mergeCell ref="F110:G110"/>
    <mergeCell ref="F111:G111"/>
    <mergeCell ref="E112:G112"/>
    <mergeCell ref="E113:E116"/>
    <mergeCell ref="F113:G113"/>
    <mergeCell ref="F114:G114"/>
    <mergeCell ref="F115:G115"/>
    <mergeCell ref="F116:G116"/>
    <mergeCell ref="F124:G124"/>
    <mergeCell ref="E117:G117"/>
    <mergeCell ref="E118:E123"/>
    <mergeCell ref="F93:G93"/>
    <mergeCell ref="F80:G80"/>
    <mergeCell ref="F81:G81"/>
    <mergeCell ref="F82:G82"/>
    <mergeCell ref="F83:G83"/>
    <mergeCell ref="F85:G85"/>
    <mergeCell ref="F86:G86"/>
    <mergeCell ref="F87:G87"/>
    <mergeCell ref="F89:G89"/>
    <mergeCell ref="F90:G90"/>
    <mergeCell ref="F91:G91"/>
    <mergeCell ref="F92:G92"/>
    <mergeCell ref="F79:G79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D77:G77"/>
    <mergeCell ref="F78:G78"/>
    <mergeCell ref="F64:G64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E50:G50"/>
    <mergeCell ref="F51:G51"/>
  </mergeCells>
  <phoneticPr fontId="2"/>
  <conditionalFormatting sqref="H51">
    <cfRule type="expression" dxfId="2" priority="1" stopIfTrue="1">
      <formula>""</formula>
    </cfRule>
  </conditionalFormatting>
  <printOptions horizontalCentered="1"/>
  <pageMargins left="0" right="0" top="0" bottom="0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13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2" width="2.625" style="1" customWidth="1"/>
    <col min="3" max="3" width="6.5" style="1" customWidth="1"/>
    <col min="4" max="4" width="22.375" style="1" bestFit="1" customWidth="1"/>
    <col min="5" max="6" width="11.625" style="1" bestFit="1" customWidth="1"/>
    <col min="7" max="7" width="10.75" style="1" bestFit="1" customWidth="1"/>
    <col min="8" max="8" width="18.25" style="1" customWidth="1"/>
    <col min="9" max="9" width="22.625" style="1" customWidth="1"/>
    <col min="10" max="10" width="14.125" style="1" customWidth="1"/>
    <col min="11" max="11" width="12.125" style="1" bestFit="1" customWidth="1"/>
    <col min="12" max="12" width="9" style="5"/>
    <col min="13" max="13" width="2.625" style="5" customWidth="1"/>
    <col min="14" max="20" width="9" style="5"/>
    <col min="21" max="16384" width="9" style="1"/>
  </cols>
  <sheetData>
    <row r="1" spans="3:7" ht="17.25" x14ac:dyDescent="0.15">
      <c r="D1" s="2"/>
      <c r="E1" s="2"/>
      <c r="F1" s="2"/>
      <c r="G1" s="2"/>
    </row>
    <row r="2" spans="3:7" ht="17.25" x14ac:dyDescent="0.15">
      <c r="C2" s="2"/>
      <c r="D2" s="2"/>
      <c r="E2" s="2"/>
      <c r="F2" s="2"/>
      <c r="G2" s="2"/>
    </row>
    <row r="3" spans="3:7" ht="17.25" x14ac:dyDescent="0.15">
      <c r="C3" s="2"/>
      <c r="D3" s="2"/>
      <c r="E3" s="2"/>
      <c r="F3" s="2"/>
      <c r="G3" s="2"/>
    </row>
    <row r="4" spans="3:7" ht="17.25" x14ac:dyDescent="0.15">
      <c r="C4" s="2"/>
      <c r="D4" s="2"/>
      <c r="E4" s="2"/>
      <c r="F4" s="2"/>
      <c r="G4" s="2"/>
    </row>
    <row r="5" spans="3:7" ht="17.25" x14ac:dyDescent="0.15">
      <c r="C5" s="2"/>
      <c r="D5" s="2"/>
      <c r="E5" s="2"/>
      <c r="F5" s="2"/>
      <c r="G5" s="2"/>
    </row>
    <row r="6" spans="3:7" ht="17.25" x14ac:dyDescent="0.15">
      <c r="C6" s="2"/>
      <c r="D6" s="2"/>
      <c r="E6" s="2"/>
      <c r="F6" s="2"/>
      <c r="G6" s="2"/>
    </row>
    <row r="7" spans="3:7" ht="17.25" x14ac:dyDescent="0.15">
      <c r="C7" s="2"/>
      <c r="D7" s="2"/>
      <c r="E7" s="2"/>
      <c r="F7" s="2"/>
      <c r="G7" s="2"/>
    </row>
    <row r="8" spans="3:7" ht="17.25" x14ac:dyDescent="0.15">
      <c r="C8" s="2"/>
      <c r="D8" s="2"/>
      <c r="E8" s="2"/>
      <c r="F8" s="2"/>
      <c r="G8" s="2"/>
    </row>
    <row r="9" spans="3:7" ht="17.25" x14ac:dyDescent="0.15">
      <c r="C9" s="2"/>
      <c r="D9" s="2"/>
      <c r="E9" s="2"/>
      <c r="F9" s="2"/>
      <c r="G9" s="2"/>
    </row>
    <row r="10" spans="3:7" ht="17.25" x14ac:dyDescent="0.15">
      <c r="C10" s="2"/>
      <c r="D10" s="2"/>
      <c r="E10" s="2"/>
      <c r="F10" s="2"/>
      <c r="G10" s="2"/>
    </row>
    <row r="11" spans="3:7" ht="17.25" x14ac:dyDescent="0.15">
      <c r="C11" s="2"/>
      <c r="D11" s="2"/>
      <c r="E11" s="2"/>
      <c r="F11" s="2"/>
      <c r="G11" s="2"/>
    </row>
    <row r="12" spans="3:7" ht="17.25" x14ac:dyDescent="0.15">
      <c r="C12" s="2"/>
      <c r="D12" s="2"/>
      <c r="E12" s="2"/>
      <c r="F12" s="2"/>
      <c r="G12" s="2"/>
    </row>
    <row r="13" spans="3:7" ht="17.25" x14ac:dyDescent="0.15">
      <c r="C13" s="2"/>
      <c r="D13" s="2"/>
      <c r="E13" s="2"/>
      <c r="F13" s="2"/>
      <c r="G13" s="2"/>
    </row>
    <row r="14" spans="3:7" ht="17.25" x14ac:dyDescent="0.15">
      <c r="C14" s="2"/>
      <c r="D14" s="2"/>
      <c r="E14" s="2"/>
      <c r="F14" s="2"/>
      <c r="G14" s="2"/>
    </row>
    <row r="15" spans="3:7" ht="17.25" x14ac:dyDescent="0.15">
      <c r="C15" s="2"/>
      <c r="D15" s="2"/>
      <c r="E15" s="2"/>
      <c r="F15" s="2"/>
      <c r="G15" s="2"/>
    </row>
    <row r="16" spans="3:7" ht="17.25" x14ac:dyDescent="0.15">
      <c r="C16" s="2"/>
      <c r="D16" s="2"/>
      <c r="E16" s="2"/>
      <c r="F16" s="2"/>
      <c r="G16" s="2"/>
    </row>
    <row r="17" spans="1:20" ht="17.25" x14ac:dyDescent="0.15">
      <c r="C17" s="2"/>
      <c r="D17" s="2"/>
      <c r="E17" s="2"/>
      <c r="F17" s="2"/>
      <c r="G17" s="2"/>
    </row>
    <row r="18" spans="1:20" ht="17.25" x14ac:dyDescent="0.15">
      <c r="C18" s="2"/>
      <c r="D18" s="2"/>
      <c r="E18" s="2"/>
      <c r="F18" s="2"/>
      <c r="G18" s="2"/>
    </row>
    <row r="19" spans="1:20" ht="17.25" x14ac:dyDescent="0.15">
      <c r="C19" s="2"/>
      <c r="D19" s="2"/>
      <c r="E19" s="2"/>
      <c r="F19" s="2"/>
      <c r="G19" s="2"/>
    </row>
    <row r="20" spans="1:20" ht="17.25" x14ac:dyDescent="0.15">
      <c r="C20" s="2"/>
      <c r="D20" s="2"/>
      <c r="E20" s="2"/>
      <c r="F20" s="2"/>
      <c r="G20" s="2"/>
    </row>
    <row r="21" spans="1:20" ht="17.25" x14ac:dyDescent="0.15">
      <c r="C21" s="2"/>
      <c r="D21" s="2"/>
      <c r="E21" s="2"/>
      <c r="F21" s="2"/>
      <c r="G21" s="2"/>
    </row>
    <row r="22" spans="1:20" ht="17.25" x14ac:dyDescent="0.15">
      <c r="C22" s="2"/>
      <c r="D22" s="2"/>
      <c r="E22" s="2"/>
      <c r="F22" s="2"/>
      <c r="G22" s="2"/>
    </row>
    <row r="23" spans="1:20" ht="17.25" x14ac:dyDescent="0.15">
      <c r="C23" s="2"/>
      <c r="D23" s="2"/>
      <c r="E23" s="2"/>
      <c r="F23" s="2"/>
      <c r="G23" s="2"/>
    </row>
    <row r="24" spans="1:20" ht="17.25" x14ac:dyDescent="0.15">
      <c r="C24" s="2"/>
      <c r="D24" s="2"/>
      <c r="E24" s="2"/>
      <c r="F24" s="2"/>
      <c r="G24" s="2"/>
    </row>
    <row r="25" spans="1:20" ht="17.25" x14ac:dyDescent="0.15">
      <c r="C25" s="2"/>
      <c r="D25" s="2"/>
      <c r="E25" s="2"/>
      <c r="F25" s="2"/>
      <c r="G25" s="2"/>
    </row>
    <row r="26" spans="1:20" ht="17.25" x14ac:dyDescent="0.15">
      <c r="C26" s="2"/>
      <c r="D26" s="2"/>
      <c r="E26" s="2"/>
      <c r="F26" s="2"/>
      <c r="G26" s="2"/>
    </row>
    <row r="27" spans="1:20" ht="17.25" x14ac:dyDescent="0.15">
      <c r="C27" s="2"/>
      <c r="D27" s="2"/>
      <c r="E27" s="2"/>
      <c r="F27" s="2"/>
      <c r="G27" s="2"/>
    </row>
    <row r="28" spans="1:20" ht="17.25" x14ac:dyDescent="0.15">
      <c r="C28" s="2"/>
      <c r="D28" s="2"/>
      <c r="E28" s="2"/>
      <c r="F28" s="2"/>
      <c r="G28" s="2"/>
    </row>
    <row r="29" spans="1:20" ht="17.25" x14ac:dyDescent="0.15">
      <c r="C29" s="2"/>
      <c r="D29" s="2"/>
      <c r="E29" s="2"/>
      <c r="F29" s="2"/>
      <c r="G29" s="2"/>
    </row>
    <row r="30" spans="1:20" x14ac:dyDescent="0.15">
      <c r="I30" s="3"/>
    </row>
    <row r="31" spans="1:20" s="93" customFormat="1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"/>
      <c r="M31" s="5"/>
      <c r="N31" s="5"/>
      <c r="O31" s="5"/>
      <c r="P31" s="5"/>
      <c r="Q31" s="5"/>
      <c r="R31" s="5"/>
      <c r="S31" s="5"/>
      <c r="T31" s="5"/>
    </row>
    <row r="32" spans="1:20" s="93" customFormat="1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/>
      <c r="M32" s="5"/>
      <c r="N32" s="5"/>
      <c r="O32" s="5"/>
      <c r="P32" s="5"/>
      <c r="Q32" s="5"/>
      <c r="R32" s="5"/>
      <c r="S32" s="5"/>
      <c r="T32" s="5"/>
    </row>
    <row r="33" spans="1:20" s="93" customForma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"/>
      <c r="M33" s="5"/>
      <c r="N33" s="5"/>
      <c r="O33" s="5"/>
      <c r="P33" s="5"/>
      <c r="Q33" s="5"/>
      <c r="R33" s="5"/>
      <c r="S33" s="5"/>
      <c r="T33" s="5"/>
    </row>
    <row r="34" spans="1:20" s="93" customForma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5"/>
      <c r="M34" s="5"/>
      <c r="N34" s="5"/>
      <c r="O34" s="5"/>
      <c r="P34" s="5"/>
      <c r="Q34" s="5"/>
      <c r="R34" s="5"/>
      <c r="S34" s="5"/>
      <c r="T34" s="5"/>
    </row>
    <row r="35" spans="1:20" s="93" customForma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5"/>
      <c r="M35" s="5"/>
      <c r="N35" s="5"/>
      <c r="O35" s="5"/>
      <c r="P35" s="5"/>
      <c r="Q35" s="5"/>
      <c r="R35" s="5"/>
      <c r="S35" s="5"/>
      <c r="T35" s="5"/>
    </row>
    <row r="36" spans="1:20" s="93" customForma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5"/>
      <c r="M36" s="5"/>
      <c r="N36" s="5"/>
      <c r="O36" s="5"/>
      <c r="P36" s="5"/>
      <c r="Q36" s="5"/>
      <c r="R36" s="5"/>
      <c r="S36" s="5"/>
      <c r="T36" s="5"/>
    </row>
    <row r="37" spans="1:20" s="93" customForma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5"/>
      <c r="M37" s="5"/>
      <c r="N37" s="5"/>
      <c r="O37" s="5"/>
      <c r="P37" s="5"/>
      <c r="Q37" s="5"/>
      <c r="R37" s="5"/>
      <c r="S37" s="5"/>
      <c r="T37" s="5"/>
    </row>
    <row r="38" spans="1:20" s="93" customForma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5"/>
      <c r="M38" s="5"/>
      <c r="N38" s="5"/>
      <c r="O38" s="5"/>
      <c r="P38" s="5"/>
      <c r="Q38" s="5"/>
      <c r="R38" s="5"/>
      <c r="S38" s="5"/>
      <c r="T38" s="5"/>
    </row>
    <row r="39" spans="1:20" s="93" customForma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5"/>
      <c r="M39" s="5"/>
      <c r="N39" s="5"/>
      <c r="O39" s="5"/>
      <c r="P39" s="5"/>
      <c r="Q39" s="5"/>
      <c r="R39" s="5"/>
      <c r="S39" s="5"/>
      <c r="T39" s="5"/>
    </row>
    <row r="40" spans="1:20" s="93" customForma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5"/>
      <c r="M40" s="5"/>
      <c r="N40" s="5"/>
      <c r="O40" s="5"/>
      <c r="P40" s="5"/>
      <c r="Q40" s="5"/>
      <c r="R40" s="5"/>
      <c r="S40" s="5"/>
      <c r="T40" s="5"/>
    </row>
    <row r="41" spans="1:20" s="93" customFormat="1" x14ac:dyDescent="0.15">
      <c r="A41" s="1"/>
      <c r="B41" s="1"/>
      <c r="C41" s="1"/>
      <c r="D41" s="128" t="s">
        <v>19</v>
      </c>
      <c r="E41" s="108" t="str">
        <f>グラフデータ①!B4</f>
        <v>令和２年度</v>
      </c>
      <c r="F41" s="108" t="str">
        <f>グラフデータ①!D4</f>
        <v>令和３年度</v>
      </c>
      <c r="G41" s="108" t="str">
        <f>グラフデータ①!F4</f>
        <v>令和４年度</v>
      </c>
      <c r="H41" s="1"/>
      <c r="I41" s="164"/>
      <c r="J41" s="1"/>
      <c r="K41" s="1"/>
      <c r="L41" s="5"/>
      <c r="M41" s="5"/>
      <c r="N41" s="5"/>
      <c r="O41" s="5"/>
      <c r="P41" s="5"/>
      <c r="Q41" s="5"/>
      <c r="R41" s="5"/>
      <c r="S41" s="5"/>
      <c r="T41" s="5"/>
    </row>
    <row r="42" spans="1:20" s="93" customFormat="1" x14ac:dyDescent="0.15">
      <c r="A42" s="1"/>
      <c r="B42" s="1"/>
      <c r="C42" s="1"/>
      <c r="D42" s="129" t="s">
        <v>21</v>
      </c>
      <c r="E42" s="130">
        <f>グラフデータ①!C6</f>
        <v>0.503</v>
      </c>
      <c r="F42" s="130">
        <f>グラフデータ①!E6</f>
        <v>0.505</v>
      </c>
      <c r="G42" s="130">
        <f>グラフデータ①!G6</f>
        <v>0.50700000000000001</v>
      </c>
      <c r="H42" s="1"/>
      <c r="I42" s="1"/>
      <c r="J42" s="1"/>
      <c r="K42" s="1"/>
      <c r="L42" s="5"/>
      <c r="M42" s="5"/>
      <c r="N42" s="5"/>
      <c r="O42" s="5"/>
      <c r="P42" s="5"/>
      <c r="Q42" s="5"/>
      <c r="R42" s="5"/>
      <c r="S42" s="5"/>
      <c r="T42" s="5"/>
    </row>
    <row r="43" spans="1:20" s="93" customFormat="1" x14ac:dyDescent="0.15">
      <c r="A43" s="1"/>
      <c r="B43" s="1"/>
      <c r="C43" s="1"/>
      <c r="D43" s="129" t="s">
        <v>22</v>
      </c>
      <c r="E43" s="130">
        <f>グラフデータ①!C7</f>
        <v>0.20699999999999999</v>
      </c>
      <c r="F43" s="130">
        <f>グラフデータ①!E7</f>
        <v>0.20499999999999999</v>
      </c>
      <c r="G43" s="130">
        <f>グラフデータ①!G7</f>
        <v>0.20499999999999999</v>
      </c>
      <c r="H43" s="1"/>
      <c r="I43" s="1"/>
      <c r="J43" s="1"/>
      <c r="K43" s="1"/>
      <c r="L43" s="5"/>
      <c r="M43" s="5"/>
      <c r="N43" s="5"/>
      <c r="O43" s="5"/>
      <c r="P43" s="5"/>
      <c r="Q43" s="5"/>
      <c r="R43" s="5"/>
      <c r="S43" s="5"/>
      <c r="T43" s="5"/>
    </row>
    <row r="44" spans="1:20" s="93" customFormat="1" x14ac:dyDescent="0.15">
      <c r="A44" s="1"/>
      <c r="B44" s="1"/>
      <c r="C44" s="1"/>
      <c r="D44" s="129" t="s">
        <v>23</v>
      </c>
      <c r="E44" s="130">
        <f>グラフデータ①!C8</f>
        <v>0.04</v>
      </c>
      <c r="F44" s="130">
        <f>グラフデータ①!E8</f>
        <v>4.2000000000000003E-2</v>
      </c>
      <c r="G44" s="130">
        <f>グラフデータ①!G8</f>
        <v>4.2999999999999997E-2</v>
      </c>
      <c r="H44" s="1"/>
      <c r="I44" s="1"/>
      <c r="J44" s="1"/>
      <c r="K44" s="1"/>
      <c r="L44" s="5"/>
      <c r="M44" s="5"/>
      <c r="N44" s="5"/>
      <c r="O44" s="5"/>
      <c r="P44" s="5"/>
      <c r="Q44" s="5"/>
      <c r="R44" s="5"/>
      <c r="S44" s="5"/>
      <c r="T44" s="5"/>
    </row>
    <row r="45" spans="1:20" s="93" customFormat="1" x14ac:dyDescent="0.15">
      <c r="A45" s="1"/>
      <c r="B45" s="1"/>
      <c r="C45" s="1"/>
      <c r="D45" s="129" t="s">
        <v>27</v>
      </c>
      <c r="E45" s="130">
        <f>グラフデータ①!C9</f>
        <v>0</v>
      </c>
      <c r="F45" s="130">
        <f>グラフデータ①!E9</f>
        <v>0</v>
      </c>
      <c r="G45" s="130">
        <f>グラフデータ①!G9</f>
        <v>0</v>
      </c>
      <c r="H45" s="1"/>
      <c r="I45" s="1"/>
      <c r="J45" s="1"/>
      <c r="K45" s="1"/>
      <c r="L45" s="5"/>
      <c r="M45" s="5"/>
      <c r="N45" s="5"/>
      <c r="O45" s="5"/>
      <c r="P45" s="5"/>
      <c r="Q45" s="5"/>
      <c r="R45" s="5"/>
      <c r="S45" s="5"/>
      <c r="T45" s="5"/>
    </row>
    <row r="46" spans="1:20" s="93" customFormat="1" x14ac:dyDescent="0.15">
      <c r="A46" s="1"/>
      <c r="B46" s="1"/>
      <c r="C46" s="1"/>
      <c r="D46" s="129" t="s">
        <v>24</v>
      </c>
      <c r="E46" s="130">
        <f>グラフデータ①!C10</f>
        <v>6.7000000000000004E-2</v>
      </c>
      <c r="F46" s="130">
        <f>グラフデータ①!E10</f>
        <v>6.8000000000000005E-2</v>
      </c>
      <c r="G46" s="130">
        <f>グラフデータ①!G10</f>
        <v>6.9000000000000006E-2</v>
      </c>
      <c r="H46" s="1"/>
      <c r="I46" s="1"/>
      <c r="J46" s="1"/>
      <c r="K46" s="1"/>
      <c r="L46" s="5"/>
      <c r="M46" s="5"/>
      <c r="N46" s="5"/>
      <c r="O46" s="5"/>
      <c r="P46" s="5"/>
      <c r="Q46" s="5"/>
      <c r="R46" s="5"/>
      <c r="S46" s="5"/>
      <c r="T46" s="5"/>
    </row>
    <row r="47" spans="1:20" s="93" customFormat="1" x14ac:dyDescent="0.15">
      <c r="A47" s="1"/>
      <c r="B47" s="1"/>
      <c r="C47" s="1"/>
      <c r="D47" s="129" t="s">
        <v>25</v>
      </c>
      <c r="E47" s="130">
        <f>グラフデータ①!C11</f>
        <v>8.3000000000000004E-2</v>
      </c>
      <c r="F47" s="130">
        <f>グラフデータ①!E11</f>
        <v>8.1000000000000003E-2</v>
      </c>
      <c r="G47" s="130">
        <f>グラフデータ①!G11</f>
        <v>0.08</v>
      </c>
      <c r="H47" s="1"/>
      <c r="I47" s="1"/>
      <c r="J47" s="1"/>
      <c r="K47" s="1"/>
      <c r="L47" s="5"/>
      <c r="M47" s="5"/>
      <c r="N47" s="5"/>
      <c r="O47" s="5"/>
      <c r="P47" s="5"/>
      <c r="Q47" s="5"/>
      <c r="R47" s="5"/>
      <c r="S47" s="5"/>
      <c r="T47" s="5"/>
    </row>
    <row r="48" spans="1:20" s="93" customFormat="1" x14ac:dyDescent="0.15">
      <c r="A48" s="1"/>
      <c r="B48" s="1"/>
      <c r="C48" s="1"/>
      <c r="D48" s="129" t="s">
        <v>28</v>
      </c>
      <c r="E48" s="130">
        <f>グラフデータ①!C12</f>
        <v>0.1</v>
      </c>
      <c r="F48" s="130">
        <f>グラフデータ①!E12</f>
        <v>9.9000000000000005E-2</v>
      </c>
      <c r="G48" s="130">
        <f>グラフデータ①!G12</f>
        <v>9.6000000000000002E-2</v>
      </c>
      <c r="H48" s="1"/>
      <c r="I48" s="1"/>
      <c r="J48" s="1"/>
      <c r="K48" s="1"/>
      <c r="L48" s="5"/>
      <c r="M48" s="5"/>
      <c r="N48" s="5"/>
      <c r="O48" s="5"/>
      <c r="P48" s="5"/>
      <c r="Q48" s="5"/>
      <c r="R48" s="5"/>
      <c r="S48" s="5"/>
      <c r="T48" s="5"/>
    </row>
    <row r="49" spans="1:20" s="93" customFormat="1" x14ac:dyDescent="0.15">
      <c r="A49" s="1"/>
      <c r="B49" s="1"/>
      <c r="C49" s="1"/>
      <c r="D49" s="129" t="s">
        <v>1</v>
      </c>
      <c r="E49" s="130">
        <f>グラフデータ①!C13</f>
        <v>1</v>
      </c>
      <c r="F49" s="130">
        <f>グラフデータ①!E13</f>
        <v>1</v>
      </c>
      <c r="G49" s="130">
        <f>グラフデータ①!G13</f>
        <v>1</v>
      </c>
      <c r="H49" s="1"/>
      <c r="I49" s="1"/>
      <c r="J49" s="1"/>
      <c r="K49" s="1"/>
      <c r="L49" s="5"/>
      <c r="M49" s="5"/>
      <c r="N49" s="5"/>
      <c r="O49" s="5"/>
      <c r="P49" s="5"/>
      <c r="Q49" s="5"/>
      <c r="R49" s="5"/>
      <c r="S49" s="5"/>
      <c r="T49" s="5"/>
    </row>
    <row r="50" spans="1:20" s="93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20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20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20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20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20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20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20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20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20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20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20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20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20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15">
      <c r="A90" s="5"/>
      <c r="B90" s="5"/>
      <c r="C90" s="5"/>
      <c r="D90" s="5"/>
      <c r="E90" s="5"/>
      <c r="F90" s="5"/>
      <c r="G90" s="5"/>
      <c r="H90" s="5"/>
      <c r="I90" s="5"/>
      <c r="J90" s="184"/>
      <c r="K90" s="184"/>
    </row>
    <row r="91" spans="1:1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5" customFormat="1" x14ac:dyDescent="0.15"/>
    <row r="131" spans="1:11" s="5" customFormat="1" x14ac:dyDescent="0.15"/>
    <row r="132" spans="1:11" s="5" customFormat="1" x14ac:dyDescent="0.15"/>
    <row r="133" spans="1:11" s="5" customFormat="1" x14ac:dyDescent="0.15"/>
    <row r="134" spans="1:11" s="5" customFormat="1" x14ac:dyDescent="0.15"/>
    <row r="135" spans="1:11" s="5" customFormat="1" x14ac:dyDescent="0.15"/>
    <row r="136" spans="1:11" s="5" customFormat="1" x14ac:dyDescent="0.15"/>
    <row r="137" spans="1:11" s="5" customFormat="1" x14ac:dyDescent="0.15"/>
    <row r="138" spans="1:11" s="5" customFormat="1" x14ac:dyDescent="0.15"/>
    <row r="139" spans="1:11" s="5" customFormat="1" x14ac:dyDescent="0.15"/>
    <row r="140" spans="1:11" s="5" customFormat="1" x14ac:dyDescent="0.15"/>
    <row r="141" spans="1:11" s="5" customFormat="1" x14ac:dyDescent="0.15"/>
    <row r="142" spans="1:11" s="5" customFormat="1" x14ac:dyDescent="0.15"/>
    <row r="143" spans="1:11" s="5" customFormat="1" x14ac:dyDescent="0.15"/>
    <row r="144" spans="1:11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pans="3:11" s="5" customFormat="1" x14ac:dyDescent="0.15"/>
    <row r="194" spans="3:11" s="5" customFormat="1" x14ac:dyDescent="0.15"/>
    <row r="195" spans="3:11" s="5" customFormat="1" x14ac:dyDescent="0.15"/>
    <row r="196" spans="3:11" s="5" customFormat="1" x14ac:dyDescent="0.15"/>
    <row r="197" spans="3:11" s="5" customFormat="1" x14ac:dyDescent="0.15"/>
    <row r="198" spans="3:11" s="5" customFormat="1" x14ac:dyDescent="0.15"/>
    <row r="199" spans="3:11" s="5" customFormat="1" x14ac:dyDescent="0.15"/>
    <row r="200" spans="3:11" s="5" customFormat="1" x14ac:dyDescent="0.15"/>
    <row r="201" spans="3:11" s="5" customFormat="1" x14ac:dyDescent="0.15"/>
    <row r="202" spans="3:11" s="5" customFormat="1" x14ac:dyDescent="0.15"/>
    <row r="203" spans="3:11" s="5" customFormat="1" x14ac:dyDescent="0.15">
      <c r="C203" s="1"/>
      <c r="D203" s="1"/>
      <c r="E203" s="1"/>
      <c r="F203" s="1"/>
      <c r="G203" s="1"/>
      <c r="H203" s="1"/>
      <c r="I203" s="1"/>
      <c r="J203" s="1"/>
      <c r="K203" s="1"/>
    </row>
    <row r="204" spans="3:11" s="5" customFormat="1" x14ac:dyDescent="0.15">
      <c r="C204" s="1"/>
      <c r="D204" s="1"/>
      <c r="E204" s="1"/>
      <c r="F204" s="1"/>
      <c r="G204" s="1"/>
      <c r="H204" s="1"/>
      <c r="I204" s="1"/>
      <c r="J204" s="1"/>
      <c r="K204" s="1"/>
    </row>
    <row r="205" spans="3:11" s="5" customFormat="1" x14ac:dyDescent="0.15">
      <c r="C205" s="1"/>
      <c r="D205" s="1"/>
      <c r="E205" s="1"/>
      <c r="F205" s="1"/>
      <c r="G205" s="1"/>
      <c r="H205" s="1"/>
      <c r="I205" s="1"/>
      <c r="J205" s="1"/>
      <c r="K205" s="1"/>
    </row>
    <row r="206" spans="3:11" s="5" customFormat="1" x14ac:dyDescent="0.15">
      <c r="C206" s="1"/>
      <c r="D206" s="1"/>
      <c r="E206" s="1"/>
      <c r="F206" s="1"/>
      <c r="G206" s="1"/>
      <c r="H206" s="1"/>
      <c r="I206" s="1"/>
      <c r="J206" s="1"/>
      <c r="K206" s="1"/>
    </row>
    <row r="207" spans="3:11" s="5" customFormat="1" x14ac:dyDescent="0.15">
      <c r="C207" s="1"/>
      <c r="D207" s="1"/>
      <c r="E207" s="1"/>
      <c r="F207" s="1"/>
      <c r="G207" s="1"/>
      <c r="H207" s="1"/>
      <c r="I207" s="1"/>
      <c r="J207" s="1"/>
      <c r="K207" s="1"/>
    </row>
    <row r="208" spans="3:11" s="5" customFormat="1" x14ac:dyDescent="0.15">
      <c r="C208" s="1"/>
      <c r="D208" s="1"/>
      <c r="E208" s="1"/>
      <c r="F208" s="1"/>
      <c r="G208" s="1"/>
      <c r="H208" s="1"/>
      <c r="I208" s="1"/>
      <c r="J208" s="1"/>
      <c r="K208" s="1"/>
    </row>
    <row r="209" spans="3:11" s="5" customFormat="1" x14ac:dyDescent="0.15">
      <c r="C209" s="1"/>
      <c r="D209" s="1"/>
      <c r="E209" s="1"/>
      <c r="F209" s="1"/>
      <c r="G209" s="1"/>
      <c r="H209" s="1"/>
      <c r="I209" s="1"/>
      <c r="J209" s="1"/>
      <c r="K209" s="1"/>
    </row>
    <row r="210" spans="3:11" s="5" customFormat="1" x14ac:dyDescent="0.15">
      <c r="C210" s="1"/>
      <c r="D210" s="1"/>
      <c r="E210" s="1"/>
      <c r="F210" s="1"/>
      <c r="G210" s="1"/>
      <c r="H210" s="1"/>
      <c r="I210" s="1"/>
      <c r="J210" s="1"/>
      <c r="K210" s="1"/>
    </row>
    <row r="211" spans="3:11" s="5" customFormat="1" x14ac:dyDescent="0.15">
      <c r="C211" s="1"/>
      <c r="D211" s="1"/>
      <c r="E211" s="1"/>
      <c r="F211" s="1"/>
      <c r="G211" s="1"/>
      <c r="H211" s="1"/>
      <c r="I211" s="1"/>
      <c r="J211" s="1"/>
      <c r="K211" s="1"/>
    </row>
    <row r="212" spans="3:11" s="5" customFormat="1" x14ac:dyDescent="0.15">
      <c r="C212" s="1"/>
      <c r="D212" s="1"/>
      <c r="E212" s="1"/>
      <c r="F212" s="1"/>
      <c r="G212" s="1"/>
      <c r="H212" s="1"/>
      <c r="I212" s="1"/>
      <c r="J212" s="1"/>
      <c r="K212" s="1"/>
    </row>
    <row r="213" spans="3:11" s="5" customFormat="1" x14ac:dyDescent="0.15">
      <c r="C213" s="1"/>
      <c r="D213" s="1"/>
      <c r="E213" s="1"/>
      <c r="F213" s="1"/>
      <c r="G213" s="1"/>
      <c r="H213" s="1"/>
      <c r="I213" s="1"/>
      <c r="J213" s="1"/>
      <c r="K213" s="1"/>
    </row>
  </sheetData>
  <mergeCells count="1">
    <mergeCell ref="J90:K90"/>
  </mergeCells>
  <phoneticPr fontId="2"/>
  <printOptions horizontalCentered="1"/>
  <pageMargins left="0" right="0" top="0" bottom="0" header="0.31496062992125984" footer="0.31496062992125984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08"/>
  <sheetViews>
    <sheetView zoomScale="70" zoomScaleNormal="70" workbookViewId="0">
      <selection activeCell="E31" sqref="E31"/>
    </sheetView>
  </sheetViews>
  <sheetFormatPr defaultRowHeight="13.5" x14ac:dyDescent="0.15"/>
  <cols>
    <col min="1" max="2" width="2.625" style="1" customWidth="1"/>
    <col min="3" max="3" width="6.5" style="1" customWidth="1"/>
    <col min="4" max="4" width="20.625" style="1" bestFit="1" customWidth="1"/>
    <col min="5" max="7" width="18.75" style="1" bestFit="1" customWidth="1"/>
    <col min="8" max="8" width="18.25" style="1" customWidth="1"/>
    <col min="9" max="9" width="22.625" style="1" customWidth="1"/>
    <col min="10" max="10" width="14.125" style="1" customWidth="1"/>
    <col min="11" max="11" width="12.125" style="1" bestFit="1" customWidth="1"/>
    <col min="12" max="12" width="9" style="5"/>
    <col min="13" max="13" width="2.625" style="5" customWidth="1"/>
    <col min="14" max="20" width="9" style="5"/>
    <col min="21" max="16384" width="9" style="1"/>
  </cols>
  <sheetData>
    <row r="1" spans="3:7" ht="17.25" x14ac:dyDescent="0.15">
      <c r="D1" s="2"/>
      <c r="E1" s="2"/>
      <c r="F1" s="2"/>
      <c r="G1" s="2"/>
    </row>
    <row r="2" spans="3:7" ht="17.25" x14ac:dyDescent="0.15">
      <c r="C2" s="2"/>
      <c r="D2" s="2"/>
      <c r="E2" s="2"/>
      <c r="F2" s="2"/>
      <c r="G2" s="2"/>
    </row>
    <row r="3" spans="3:7" ht="17.25" x14ac:dyDescent="0.15">
      <c r="C3" s="2"/>
      <c r="D3" s="2"/>
      <c r="E3" s="2"/>
      <c r="F3" s="2"/>
      <c r="G3" s="2"/>
    </row>
    <row r="4" spans="3:7" ht="17.25" x14ac:dyDescent="0.15">
      <c r="C4" s="2"/>
      <c r="D4" s="2"/>
      <c r="E4" s="2"/>
      <c r="F4" s="2"/>
      <c r="G4" s="2"/>
    </row>
    <row r="5" spans="3:7" ht="17.25" x14ac:dyDescent="0.15">
      <c r="C5" s="2"/>
      <c r="D5" s="2"/>
      <c r="E5" s="2"/>
      <c r="F5" s="2"/>
      <c r="G5" s="2"/>
    </row>
    <row r="6" spans="3:7" ht="17.25" x14ac:dyDescent="0.15">
      <c r="C6" s="2"/>
      <c r="D6" s="2"/>
      <c r="E6" s="2"/>
      <c r="F6" s="2"/>
      <c r="G6" s="2"/>
    </row>
    <row r="7" spans="3:7" ht="17.25" x14ac:dyDescent="0.15">
      <c r="C7" s="2"/>
      <c r="D7" s="2"/>
      <c r="E7" s="2"/>
      <c r="F7" s="2"/>
      <c r="G7" s="2"/>
    </row>
    <row r="8" spans="3:7" ht="17.25" x14ac:dyDescent="0.15">
      <c r="C8" s="2"/>
      <c r="D8" s="2"/>
      <c r="E8" s="2"/>
      <c r="F8" s="2"/>
      <c r="G8" s="2"/>
    </row>
    <row r="9" spans="3:7" ht="17.25" x14ac:dyDescent="0.15">
      <c r="C9" s="2"/>
      <c r="D9" s="2"/>
      <c r="E9" s="2"/>
      <c r="F9" s="2"/>
      <c r="G9" s="2"/>
    </row>
    <row r="10" spans="3:7" ht="17.25" x14ac:dyDescent="0.15">
      <c r="C10" s="2"/>
      <c r="D10" s="2"/>
      <c r="E10" s="2"/>
      <c r="F10" s="2"/>
      <c r="G10" s="2"/>
    </row>
    <row r="11" spans="3:7" ht="17.25" x14ac:dyDescent="0.15">
      <c r="C11" s="2"/>
      <c r="D11" s="2"/>
      <c r="E11" s="2"/>
      <c r="F11" s="2"/>
      <c r="G11" s="2"/>
    </row>
    <row r="12" spans="3:7" ht="17.25" x14ac:dyDescent="0.15">
      <c r="C12" s="2"/>
      <c r="D12" s="2"/>
      <c r="E12" s="2"/>
      <c r="F12" s="2"/>
      <c r="G12" s="2"/>
    </row>
    <row r="13" spans="3:7" ht="17.25" x14ac:dyDescent="0.15">
      <c r="C13" s="2"/>
      <c r="D13" s="2"/>
      <c r="E13" s="2"/>
      <c r="F13" s="2"/>
      <c r="G13" s="2"/>
    </row>
    <row r="14" spans="3:7" ht="17.25" x14ac:dyDescent="0.15">
      <c r="C14" s="2"/>
      <c r="D14" s="2"/>
      <c r="E14" s="2"/>
      <c r="F14" s="2"/>
      <c r="G14" s="2"/>
    </row>
    <row r="15" spans="3:7" ht="17.25" x14ac:dyDescent="0.15">
      <c r="C15" s="2"/>
      <c r="D15" s="2"/>
      <c r="E15" s="2"/>
      <c r="F15" s="2"/>
      <c r="G15" s="2"/>
    </row>
    <row r="16" spans="3:7" ht="17.25" x14ac:dyDescent="0.15">
      <c r="C16" s="2"/>
      <c r="D16" s="2"/>
      <c r="E16" s="2"/>
      <c r="F16" s="2"/>
      <c r="G16" s="2"/>
    </row>
    <row r="17" spans="2:12" ht="17.25" x14ac:dyDescent="0.15">
      <c r="C17" s="2"/>
      <c r="D17" s="2"/>
      <c r="E17" s="2"/>
      <c r="F17" s="2"/>
      <c r="G17" s="2"/>
    </row>
    <row r="18" spans="2:12" ht="17.25" x14ac:dyDescent="0.15">
      <c r="C18" s="2"/>
      <c r="D18" s="2"/>
      <c r="E18" s="2"/>
      <c r="F18" s="2"/>
      <c r="G18" s="2"/>
    </row>
    <row r="19" spans="2:12" ht="17.25" x14ac:dyDescent="0.15">
      <c r="C19" s="2"/>
      <c r="D19" s="2"/>
      <c r="E19" s="2"/>
      <c r="F19" s="2"/>
      <c r="G19" s="2"/>
    </row>
    <row r="20" spans="2:12" ht="17.25" x14ac:dyDescent="0.15">
      <c r="C20" s="2"/>
      <c r="D20" s="2"/>
      <c r="E20" s="2"/>
      <c r="F20" s="2"/>
      <c r="G20" s="2"/>
    </row>
    <row r="21" spans="2:12" ht="17.25" x14ac:dyDescent="0.15">
      <c r="C21" s="2"/>
      <c r="D21" s="2"/>
      <c r="E21" s="2"/>
      <c r="F21" s="2"/>
      <c r="G21" s="2"/>
    </row>
    <row r="22" spans="2:12" ht="17.25" x14ac:dyDescent="0.15">
      <c r="C22" s="2"/>
      <c r="D22" s="2"/>
      <c r="E22" s="2"/>
      <c r="F22" s="2"/>
      <c r="G22" s="2"/>
    </row>
    <row r="23" spans="2:12" ht="17.25" x14ac:dyDescent="0.15">
      <c r="C23" s="2"/>
      <c r="D23" s="2"/>
      <c r="E23" s="2"/>
      <c r="F23" s="2"/>
      <c r="G23" s="2"/>
    </row>
    <row r="24" spans="2:12" ht="17.25" x14ac:dyDescent="0.15">
      <c r="C24" s="2"/>
      <c r="D24" s="2"/>
      <c r="E24" s="2"/>
      <c r="F24" s="2"/>
      <c r="G24" s="2"/>
    </row>
    <row r="25" spans="2:12" ht="17.25" x14ac:dyDescent="0.15">
      <c r="C25" s="2"/>
      <c r="D25" s="2"/>
      <c r="E25" s="2"/>
      <c r="F25" s="2"/>
      <c r="G25" s="2"/>
    </row>
    <row r="26" spans="2:12" ht="17.25" x14ac:dyDescent="0.15">
      <c r="C26" s="2"/>
      <c r="D26" s="2"/>
      <c r="E26" s="2"/>
      <c r="F26" s="2"/>
      <c r="G26" s="2"/>
    </row>
    <row r="27" spans="2:12" ht="17.25" x14ac:dyDescent="0.15">
      <c r="C27" s="2"/>
      <c r="D27" s="2"/>
      <c r="E27" s="2"/>
      <c r="F27" s="2"/>
      <c r="G27" s="2"/>
    </row>
    <row r="28" spans="2:12" ht="17.25" x14ac:dyDescent="0.15">
      <c r="C28" s="2"/>
      <c r="D28" s="2"/>
      <c r="E28" s="2"/>
      <c r="F28" s="2"/>
      <c r="G28" s="2"/>
    </row>
    <row r="29" spans="2:12" ht="17.25" x14ac:dyDescent="0.15">
      <c r="C29" s="2"/>
      <c r="D29" s="2"/>
      <c r="E29" s="2"/>
      <c r="F29" s="2"/>
      <c r="G29" s="2"/>
    </row>
    <row r="30" spans="2:12" x14ac:dyDescent="0.15">
      <c r="I30" s="3"/>
    </row>
    <row r="31" spans="2:12" ht="19.5" x14ac:dyDescent="0.15">
      <c r="B31" s="106"/>
      <c r="C31" s="101"/>
      <c r="D31" s="108" t="s">
        <v>43</v>
      </c>
      <c r="E31" s="108" t="str">
        <f>グラフデータ①!J4</f>
        <v>令和２年度</v>
      </c>
      <c r="F31" s="108" t="str">
        <f>グラフデータ①!L4</f>
        <v>令和３年度</v>
      </c>
      <c r="G31" s="108" t="str">
        <f>グラフデータ①!N4</f>
        <v>令和４年度</v>
      </c>
      <c r="H31" s="101"/>
    </row>
    <row r="32" spans="2:12" ht="15.75" x14ac:dyDescent="0.15">
      <c r="C32" s="104"/>
      <c r="D32" s="109" t="s">
        <v>37</v>
      </c>
      <c r="E32" s="110">
        <f>グラフデータ①!J6</f>
        <v>46038493056</v>
      </c>
      <c r="F32" s="110">
        <f>グラフデータ①!L6</f>
        <v>46397887135</v>
      </c>
      <c r="G32" s="110">
        <f>グラフデータ①!N6</f>
        <v>45609072674</v>
      </c>
      <c r="H32" s="102"/>
      <c r="I32" s="95"/>
      <c r="J32" s="96"/>
      <c r="K32" s="96"/>
      <c r="L32" s="6"/>
    </row>
    <row r="33" spans="1:11" ht="13.5" customHeight="1" x14ac:dyDescent="0.15">
      <c r="C33" s="112"/>
      <c r="D33" s="109" t="s">
        <v>38</v>
      </c>
      <c r="E33" s="110">
        <f>グラフデータ①!J7</f>
        <v>6022964790</v>
      </c>
      <c r="F33" s="110">
        <f>グラフデータ①!L7</f>
        <v>6195131890</v>
      </c>
      <c r="G33" s="110">
        <f>グラフデータ①!N7</f>
        <v>6234295134</v>
      </c>
      <c r="H33" s="103"/>
      <c r="I33" s="104"/>
      <c r="J33" s="104"/>
      <c r="K33" s="104"/>
    </row>
    <row r="34" spans="1:11" ht="15.75" x14ac:dyDescent="0.15">
      <c r="C34" s="112"/>
      <c r="D34" s="109" t="s">
        <v>39</v>
      </c>
      <c r="E34" s="110">
        <f>グラフデータ①!J8</f>
        <v>347817990</v>
      </c>
      <c r="F34" s="110">
        <f>グラフデータ①!L8</f>
        <v>380048068</v>
      </c>
      <c r="G34" s="110">
        <f>グラフデータ①!N8</f>
        <v>388323100</v>
      </c>
      <c r="H34" s="103"/>
      <c r="I34" s="104"/>
      <c r="J34" s="97"/>
      <c r="K34" s="98"/>
    </row>
    <row r="35" spans="1:11" ht="15.75" x14ac:dyDescent="0.15">
      <c r="C35" s="112"/>
      <c r="D35" s="111" t="s">
        <v>40</v>
      </c>
      <c r="E35" s="110">
        <f>グラフデータ①!J9</f>
        <v>0</v>
      </c>
      <c r="F35" s="110">
        <f>グラフデータ①!L9</f>
        <v>0</v>
      </c>
      <c r="G35" s="110">
        <f>グラフデータ①!N9</f>
        <v>0</v>
      </c>
      <c r="H35" s="103"/>
      <c r="I35" s="104"/>
      <c r="J35" s="97"/>
      <c r="K35" s="98"/>
    </row>
    <row r="36" spans="1:11" ht="15.75" x14ac:dyDescent="0.15">
      <c r="C36" s="112"/>
      <c r="D36" s="111" t="s">
        <v>41</v>
      </c>
      <c r="E36" s="110">
        <f>グラフデータ①!J10</f>
        <v>22760419863</v>
      </c>
      <c r="F36" s="110">
        <f>グラフデータ①!L10</f>
        <v>23469948084</v>
      </c>
      <c r="G36" s="110">
        <f>グラフデータ①!N10</f>
        <v>23728144888</v>
      </c>
      <c r="H36" s="105"/>
      <c r="I36" s="104"/>
      <c r="J36" s="97"/>
      <c r="K36" s="98"/>
    </row>
    <row r="37" spans="1:11" ht="15.75" x14ac:dyDescent="0.15">
      <c r="C37" s="112"/>
      <c r="D37" s="111" t="s">
        <v>42</v>
      </c>
      <c r="E37" s="110">
        <f>グラフデータ①!J11</f>
        <v>49000703939</v>
      </c>
      <c r="F37" s="110">
        <f>グラフデータ①!L11</f>
        <v>48757776762</v>
      </c>
      <c r="G37" s="110">
        <f>グラフデータ①!N11</f>
        <v>48016468213</v>
      </c>
      <c r="H37" s="105"/>
      <c r="I37" s="104"/>
      <c r="J37" s="99"/>
      <c r="K37" s="98"/>
    </row>
    <row r="38" spans="1:11" ht="15.75" x14ac:dyDescent="0.15">
      <c r="C38" s="112"/>
      <c r="D38" s="111" t="s">
        <v>28</v>
      </c>
      <c r="E38" s="110">
        <f>グラフデータ①!J12</f>
        <v>2927890898</v>
      </c>
      <c r="F38" s="110">
        <f>グラフデータ①!L12</f>
        <v>2974881327</v>
      </c>
      <c r="G38" s="110">
        <f>グラフデータ①!N12</f>
        <v>2877861070</v>
      </c>
      <c r="H38" s="105"/>
      <c r="I38" s="104"/>
      <c r="J38" s="97"/>
      <c r="K38" s="98"/>
    </row>
    <row r="39" spans="1:11" ht="15.75" x14ac:dyDescent="0.15">
      <c r="C39" s="112"/>
      <c r="D39" s="111" t="s">
        <v>18</v>
      </c>
      <c r="E39" s="110">
        <f>グラフデータ①!J13</f>
        <v>127098290536</v>
      </c>
      <c r="F39" s="110">
        <f>グラフデータ①!L13</f>
        <v>128175673266</v>
      </c>
      <c r="G39" s="110">
        <f>グラフデータ①!N13</f>
        <v>126854165079</v>
      </c>
      <c r="H39" s="105"/>
      <c r="I39" s="104"/>
      <c r="J39" s="97"/>
      <c r="K39" s="98"/>
    </row>
    <row r="40" spans="1:11" ht="15.75" x14ac:dyDescent="0.15">
      <c r="C40" s="112"/>
      <c r="D40" s="4"/>
      <c r="E40" s="104"/>
      <c r="F40" s="176"/>
      <c r="G40" s="176"/>
      <c r="H40" s="105"/>
      <c r="I40" s="104"/>
      <c r="J40" s="100"/>
      <c r="K40" s="98"/>
    </row>
    <row r="41" spans="1:11" ht="15.75" x14ac:dyDescent="0.15">
      <c r="A41" s="5"/>
      <c r="B41" s="5"/>
      <c r="C41" s="113"/>
      <c r="D41" s="114"/>
      <c r="E41" s="115"/>
      <c r="F41" s="177"/>
      <c r="G41" s="177"/>
      <c r="H41" s="117"/>
      <c r="I41" s="5"/>
      <c r="J41" s="5"/>
      <c r="K41" s="5"/>
    </row>
    <row r="42" spans="1:11" ht="15.75" x14ac:dyDescent="0.15">
      <c r="A42" s="5"/>
      <c r="B42" s="5"/>
      <c r="C42" s="113"/>
      <c r="D42" s="114"/>
      <c r="E42" s="115"/>
      <c r="F42" s="178"/>
      <c r="G42" s="178"/>
      <c r="H42" s="117"/>
      <c r="I42" s="5"/>
      <c r="J42" s="5"/>
      <c r="K42" s="5"/>
    </row>
    <row r="43" spans="1:11" ht="15.75" x14ac:dyDescent="0.15">
      <c r="A43" s="5"/>
      <c r="B43" s="5"/>
      <c r="C43" s="113"/>
      <c r="D43" s="114"/>
      <c r="E43" s="115"/>
      <c r="F43" s="178"/>
      <c r="G43" s="178"/>
      <c r="H43" s="117"/>
      <c r="I43" s="5"/>
      <c r="J43" s="5"/>
      <c r="K43" s="5"/>
    </row>
    <row r="44" spans="1:11" ht="15.75" x14ac:dyDescent="0.15">
      <c r="A44" s="5"/>
      <c r="B44" s="5"/>
      <c r="C44" s="113"/>
      <c r="D44" s="114"/>
      <c r="E44" s="115"/>
      <c r="F44" s="178"/>
      <c r="G44" s="178"/>
      <c r="H44" s="117"/>
      <c r="I44" s="5"/>
      <c r="J44" s="5"/>
      <c r="K44" s="5"/>
    </row>
    <row r="45" spans="1:11" ht="15.75" x14ac:dyDescent="0.15">
      <c r="A45" s="5"/>
      <c r="B45" s="5"/>
      <c r="C45" s="113"/>
      <c r="D45" s="114"/>
      <c r="E45" s="115"/>
      <c r="F45" s="178"/>
      <c r="G45" s="178"/>
      <c r="H45" s="117"/>
      <c r="I45" s="5"/>
      <c r="J45" s="5"/>
      <c r="K45" s="5"/>
    </row>
    <row r="46" spans="1:11" ht="15.75" x14ac:dyDescent="0.15">
      <c r="A46" s="5"/>
      <c r="B46" s="5"/>
      <c r="C46" s="113"/>
      <c r="D46" s="114"/>
      <c r="E46" s="115"/>
      <c r="F46" s="178"/>
      <c r="G46" s="178"/>
      <c r="H46" s="118"/>
      <c r="I46" s="5"/>
      <c r="J46" s="5"/>
      <c r="K46" s="5"/>
    </row>
    <row r="47" spans="1:11" ht="15.75" x14ac:dyDescent="0.15">
      <c r="A47" s="5"/>
      <c r="B47" s="5"/>
      <c r="C47" s="113"/>
      <c r="D47" s="114"/>
      <c r="E47" s="115"/>
      <c r="F47" s="178"/>
      <c r="G47" s="178"/>
      <c r="H47" s="117"/>
      <c r="I47" s="5"/>
      <c r="J47" s="5"/>
      <c r="K47" s="5"/>
    </row>
    <row r="48" spans="1:11" ht="15.75" x14ac:dyDescent="0.15">
      <c r="A48" s="5"/>
      <c r="B48" s="5"/>
      <c r="C48" s="113"/>
      <c r="D48" s="114"/>
      <c r="E48" s="115"/>
      <c r="F48" s="178"/>
      <c r="G48" s="178"/>
      <c r="H48" s="117"/>
      <c r="I48" s="5"/>
      <c r="J48" s="5"/>
      <c r="K48" s="5"/>
    </row>
    <row r="49" spans="1:11" ht="15.75" x14ac:dyDescent="0.15">
      <c r="A49" s="5"/>
      <c r="B49" s="5"/>
      <c r="C49" s="113"/>
      <c r="D49" s="114"/>
      <c r="E49" s="175"/>
      <c r="F49" s="175"/>
      <c r="G49" s="175"/>
      <c r="H49" s="119"/>
      <c r="I49" s="5"/>
      <c r="J49" s="5"/>
      <c r="K49" s="5"/>
    </row>
    <row r="50" spans="1:11" ht="15.75" x14ac:dyDescent="0.15">
      <c r="A50" s="5"/>
      <c r="B50" s="5"/>
      <c r="C50" s="113"/>
      <c r="D50" s="114"/>
      <c r="E50" s="115"/>
      <c r="F50" s="175"/>
      <c r="G50" s="175"/>
      <c r="H50" s="117"/>
      <c r="I50" s="5"/>
      <c r="J50" s="5"/>
      <c r="K50" s="5"/>
    </row>
    <row r="51" spans="1:11" ht="15.75" x14ac:dyDescent="0.15">
      <c r="A51" s="5"/>
      <c r="B51" s="5"/>
      <c r="C51" s="113"/>
      <c r="D51" s="114"/>
      <c r="E51" s="115"/>
      <c r="F51" s="175"/>
      <c r="G51" s="175"/>
      <c r="H51" s="117"/>
      <c r="I51" s="5"/>
      <c r="J51" s="5"/>
      <c r="K51" s="5"/>
    </row>
    <row r="52" spans="1:11" ht="15.75" x14ac:dyDescent="0.15">
      <c r="A52" s="5"/>
      <c r="B52" s="5"/>
      <c r="C52" s="113"/>
      <c r="D52" s="114"/>
      <c r="E52" s="115"/>
      <c r="F52" s="175"/>
      <c r="G52" s="175"/>
      <c r="H52" s="117"/>
      <c r="I52" s="5"/>
      <c r="J52" s="5"/>
      <c r="K52" s="5"/>
    </row>
    <row r="53" spans="1:11" ht="15.75" x14ac:dyDescent="0.15">
      <c r="A53" s="5"/>
      <c r="B53" s="5"/>
      <c r="C53" s="113"/>
      <c r="D53" s="114"/>
      <c r="E53" s="115"/>
      <c r="F53" s="175"/>
      <c r="G53" s="175"/>
      <c r="H53" s="117"/>
      <c r="I53" s="5"/>
      <c r="J53" s="5"/>
      <c r="K53" s="5"/>
    </row>
    <row r="54" spans="1:11" ht="15.75" x14ac:dyDescent="0.15">
      <c r="A54" s="5"/>
      <c r="B54" s="5"/>
      <c r="C54" s="113"/>
      <c r="D54" s="114"/>
      <c r="E54" s="115"/>
      <c r="F54" s="175"/>
      <c r="G54" s="175"/>
      <c r="H54" s="117"/>
      <c r="I54" s="5"/>
      <c r="J54" s="5"/>
      <c r="K54" s="5"/>
    </row>
    <row r="55" spans="1:11" ht="15.75" x14ac:dyDescent="0.15">
      <c r="A55" s="5"/>
      <c r="B55" s="5"/>
      <c r="C55" s="113"/>
      <c r="D55" s="114"/>
      <c r="E55" s="115"/>
      <c r="F55" s="175"/>
      <c r="G55" s="175"/>
      <c r="H55" s="117"/>
      <c r="I55" s="5"/>
      <c r="J55" s="5"/>
      <c r="K55" s="5"/>
    </row>
    <row r="56" spans="1:11" ht="15.75" x14ac:dyDescent="0.15">
      <c r="A56" s="5"/>
      <c r="B56" s="5"/>
      <c r="C56" s="113"/>
      <c r="D56" s="120"/>
      <c r="E56" s="120"/>
      <c r="F56" s="175"/>
      <c r="G56" s="175"/>
      <c r="H56" s="117"/>
      <c r="I56" s="5"/>
      <c r="J56" s="5"/>
      <c r="K56" s="5"/>
    </row>
    <row r="57" spans="1:11" ht="15.75" x14ac:dyDescent="0.15">
      <c r="A57" s="5"/>
      <c r="B57" s="5"/>
      <c r="C57" s="113"/>
      <c r="D57" s="120"/>
      <c r="E57" s="120"/>
      <c r="F57" s="175"/>
      <c r="G57" s="175"/>
      <c r="H57" s="117"/>
      <c r="I57" s="5"/>
      <c r="J57" s="5"/>
      <c r="K57" s="5"/>
    </row>
    <row r="58" spans="1:11" ht="15.75" x14ac:dyDescent="0.15">
      <c r="A58" s="5"/>
      <c r="B58" s="5"/>
      <c r="C58" s="113"/>
      <c r="D58" s="120"/>
      <c r="E58" s="120"/>
      <c r="F58" s="175"/>
      <c r="G58" s="175"/>
      <c r="H58" s="117"/>
      <c r="I58" s="5"/>
      <c r="J58" s="5"/>
      <c r="K58" s="5"/>
    </row>
    <row r="59" spans="1:11" ht="15.75" x14ac:dyDescent="0.15">
      <c r="A59" s="5"/>
      <c r="B59" s="5"/>
      <c r="C59" s="113"/>
      <c r="D59" s="120"/>
      <c r="E59" s="120"/>
      <c r="F59" s="175"/>
      <c r="G59" s="175"/>
      <c r="H59" s="117"/>
      <c r="I59" s="5"/>
      <c r="J59" s="5"/>
      <c r="K59" s="5"/>
    </row>
    <row r="60" spans="1:11" ht="15.75" x14ac:dyDescent="0.15">
      <c r="A60" s="5"/>
      <c r="B60" s="5"/>
      <c r="C60" s="113"/>
      <c r="D60" s="120"/>
      <c r="E60" s="120"/>
      <c r="F60" s="175"/>
      <c r="G60" s="175"/>
      <c r="H60" s="117"/>
      <c r="I60" s="5"/>
      <c r="J60" s="5"/>
      <c r="K60" s="5"/>
    </row>
    <row r="61" spans="1:11" ht="15.75" x14ac:dyDescent="0.15">
      <c r="A61" s="5"/>
      <c r="B61" s="5"/>
      <c r="C61" s="113"/>
      <c r="D61" s="114"/>
      <c r="E61" s="115"/>
      <c r="F61" s="175"/>
      <c r="G61" s="175"/>
      <c r="H61" s="117"/>
      <c r="I61" s="5"/>
      <c r="J61" s="5"/>
      <c r="K61" s="5"/>
    </row>
    <row r="62" spans="1:11" ht="15.75" x14ac:dyDescent="0.15">
      <c r="A62" s="5"/>
      <c r="B62" s="5"/>
      <c r="C62" s="113"/>
      <c r="D62" s="120"/>
      <c r="E62" s="120"/>
      <c r="F62" s="175"/>
      <c r="G62" s="175"/>
      <c r="H62" s="117"/>
      <c r="I62" s="5"/>
      <c r="J62" s="5"/>
      <c r="K62" s="5"/>
    </row>
    <row r="63" spans="1:11" ht="15.75" x14ac:dyDescent="0.15">
      <c r="A63" s="5"/>
      <c r="B63" s="5"/>
      <c r="C63" s="113"/>
      <c r="D63" s="120"/>
      <c r="E63" s="120"/>
      <c r="F63" s="175"/>
      <c r="G63" s="175"/>
      <c r="H63" s="117"/>
      <c r="I63" s="5"/>
      <c r="J63" s="5"/>
      <c r="K63" s="5"/>
    </row>
    <row r="64" spans="1:11" ht="15.75" x14ac:dyDescent="0.15">
      <c r="A64" s="5"/>
      <c r="B64" s="5"/>
      <c r="C64" s="113"/>
      <c r="D64" s="120"/>
      <c r="E64" s="120"/>
      <c r="F64" s="175"/>
      <c r="G64" s="175"/>
      <c r="H64" s="117"/>
      <c r="I64" s="5"/>
      <c r="J64" s="5"/>
      <c r="K64" s="5"/>
    </row>
    <row r="65" spans="1:11" ht="15.75" x14ac:dyDescent="0.15">
      <c r="A65" s="5"/>
      <c r="B65" s="5"/>
      <c r="C65" s="113"/>
      <c r="D65" s="120"/>
      <c r="E65" s="120"/>
      <c r="F65" s="175"/>
      <c r="G65" s="175"/>
      <c r="H65" s="117"/>
      <c r="I65" s="5"/>
      <c r="J65" s="5"/>
      <c r="K65" s="5"/>
    </row>
    <row r="66" spans="1:11" ht="15.75" x14ac:dyDescent="0.15">
      <c r="A66" s="5"/>
      <c r="B66" s="5"/>
      <c r="C66" s="113"/>
      <c r="D66" s="120"/>
      <c r="E66" s="120"/>
      <c r="F66" s="175"/>
      <c r="G66" s="175"/>
      <c r="H66" s="117"/>
      <c r="I66" s="5"/>
      <c r="J66" s="5"/>
      <c r="K66" s="5"/>
    </row>
    <row r="67" spans="1:11" ht="15.75" x14ac:dyDescent="0.15">
      <c r="A67" s="5"/>
      <c r="B67" s="5"/>
      <c r="C67" s="113"/>
      <c r="D67" s="120"/>
      <c r="E67" s="120"/>
      <c r="F67" s="175"/>
      <c r="G67" s="175"/>
      <c r="H67" s="117"/>
      <c r="I67" s="5"/>
      <c r="J67" s="5"/>
      <c r="K67" s="5"/>
    </row>
    <row r="68" spans="1:11" ht="15.75" x14ac:dyDescent="0.15">
      <c r="A68" s="5"/>
      <c r="B68" s="5"/>
      <c r="C68" s="113"/>
      <c r="D68" s="114"/>
      <c r="E68" s="121"/>
      <c r="F68" s="175"/>
      <c r="G68" s="175"/>
      <c r="H68" s="117"/>
      <c r="I68" s="5"/>
      <c r="J68" s="5"/>
      <c r="K68" s="5"/>
    </row>
    <row r="69" spans="1:11" ht="15.75" x14ac:dyDescent="0.15">
      <c r="A69" s="5"/>
      <c r="B69" s="5"/>
      <c r="C69" s="113"/>
      <c r="D69" s="114"/>
      <c r="E69" s="122"/>
      <c r="F69" s="179"/>
      <c r="G69" s="179"/>
      <c r="H69" s="117"/>
      <c r="I69" s="5"/>
      <c r="J69" s="5"/>
      <c r="K69" s="5"/>
    </row>
    <row r="70" spans="1:11" ht="15.75" x14ac:dyDescent="0.15">
      <c r="A70" s="5"/>
      <c r="B70" s="5"/>
      <c r="C70" s="113"/>
      <c r="D70" s="114"/>
      <c r="E70" s="122"/>
      <c r="F70" s="179"/>
      <c r="G70" s="179"/>
      <c r="H70" s="117"/>
      <c r="I70" s="5"/>
      <c r="J70" s="5"/>
      <c r="K70" s="5"/>
    </row>
    <row r="71" spans="1:11" ht="15.75" x14ac:dyDescent="0.15">
      <c r="A71" s="5"/>
      <c r="B71" s="5"/>
      <c r="C71" s="113"/>
      <c r="D71" s="114"/>
      <c r="E71" s="122"/>
      <c r="F71" s="179"/>
      <c r="G71" s="179"/>
      <c r="H71" s="117"/>
      <c r="I71" s="5"/>
      <c r="J71" s="5"/>
      <c r="K71" s="5"/>
    </row>
    <row r="72" spans="1:11" ht="15.75" x14ac:dyDescent="0.15">
      <c r="A72" s="5"/>
      <c r="B72" s="5"/>
      <c r="C72" s="113"/>
      <c r="D72" s="114"/>
      <c r="E72" s="122"/>
      <c r="F72" s="179"/>
      <c r="G72" s="179"/>
      <c r="H72" s="117"/>
      <c r="I72" s="5"/>
      <c r="J72" s="5"/>
      <c r="K72" s="5"/>
    </row>
    <row r="73" spans="1:11" ht="15.75" x14ac:dyDescent="0.15">
      <c r="A73" s="5"/>
      <c r="B73" s="5"/>
      <c r="C73" s="113"/>
      <c r="D73" s="123"/>
      <c r="E73" s="121"/>
      <c r="F73" s="122"/>
      <c r="G73" s="122"/>
      <c r="H73" s="117"/>
      <c r="I73" s="5"/>
      <c r="J73" s="5"/>
      <c r="K73" s="5"/>
    </row>
    <row r="74" spans="1:11" ht="15.75" x14ac:dyDescent="0.15">
      <c r="A74" s="5"/>
      <c r="B74" s="5"/>
      <c r="C74" s="113"/>
      <c r="D74" s="123"/>
      <c r="E74" s="121"/>
      <c r="F74" s="122"/>
      <c r="G74" s="122"/>
      <c r="H74" s="117"/>
      <c r="I74" s="5"/>
      <c r="J74" s="5"/>
      <c r="K74" s="5"/>
    </row>
    <row r="75" spans="1:11" ht="15.75" x14ac:dyDescent="0.15">
      <c r="A75" s="5"/>
      <c r="B75" s="5"/>
      <c r="C75" s="113"/>
      <c r="D75" s="123"/>
      <c r="E75" s="121"/>
      <c r="F75" s="122"/>
      <c r="G75" s="122"/>
      <c r="H75" s="117"/>
      <c r="I75" s="5"/>
      <c r="J75" s="5"/>
      <c r="K75" s="5"/>
    </row>
    <row r="76" spans="1:11" ht="15.75" x14ac:dyDescent="0.15">
      <c r="A76" s="5"/>
      <c r="B76" s="5"/>
      <c r="C76" s="113"/>
      <c r="D76" s="175"/>
      <c r="E76" s="175"/>
      <c r="F76" s="175"/>
      <c r="G76" s="175"/>
      <c r="H76" s="119"/>
      <c r="I76" s="5"/>
      <c r="J76" s="5"/>
      <c r="K76" s="5"/>
    </row>
    <row r="77" spans="1:11" ht="15.75" x14ac:dyDescent="0.15">
      <c r="A77" s="5"/>
      <c r="B77" s="5"/>
      <c r="C77" s="113"/>
      <c r="D77" s="122"/>
      <c r="E77" s="122"/>
      <c r="F77" s="179"/>
      <c r="G77" s="179"/>
      <c r="H77" s="119"/>
      <c r="I77" s="5"/>
      <c r="J77" s="5"/>
      <c r="K77" s="5"/>
    </row>
    <row r="78" spans="1:11" ht="15.75" x14ac:dyDescent="0.15">
      <c r="A78" s="5"/>
      <c r="B78" s="5"/>
      <c r="C78" s="113"/>
      <c r="D78" s="114"/>
      <c r="E78" s="114"/>
      <c r="F78" s="178"/>
      <c r="G78" s="178"/>
      <c r="H78" s="117"/>
      <c r="I78" s="5"/>
      <c r="J78" s="5"/>
      <c r="K78" s="5"/>
    </row>
    <row r="79" spans="1:11" ht="15.75" x14ac:dyDescent="0.15">
      <c r="A79" s="5"/>
      <c r="B79" s="5"/>
      <c r="C79" s="113"/>
      <c r="D79" s="114"/>
      <c r="E79" s="114"/>
      <c r="F79" s="178"/>
      <c r="G79" s="178"/>
      <c r="H79" s="117"/>
      <c r="I79" s="5"/>
      <c r="J79" s="5"/>
      <c r="K79" s="5"/>
    </row>
    <row r="80" spans="1:11" ht="15.75" x14ac:dyDescent="0.15">
      <c r="A80" s="5"/>
      <c r="B80" s="5"/>
      <c r="C80" s="113"/>
      <c r="D80" s="114"/>
      <c r="E80" s="114"/>
      <c r="F80" s="178"/>
      <c r="G80" s="178"/>
      <c r="H80" s="117"/>
      <c r="I80" s="5"/>
      <c r="J80" s="5"/>
      <c r="K80" s="5"/>
    </row>
    <row r="81" spans="1:11" ht="15.75" x14ac:dyDescent="0.15">
      <c r="A81" s="5"/>
      <c r="B81" s="5"/>
      <c r="C81" s="113"/>
      <c r="D81" s="114"/>
      <c r="E81" s="114"/>
      <c r="F81" s="178"/>
      <c r="G81" s="178"/>
      <c r="H81" s="117"/>
      <c r="I81" s="5"/>
      <c r="J81" s="5"/>
      <c r="K81" s="5"/>
    </row>
    <row r="82" spans="1:11" ht="15.75" x14ac:dyDescent="0.15">
      <c r="A82" s="5"/>
      <c r="B82" s="5"/>
      <c r="C82" s="113"/>
      <c r="D82" s="114"/>
      <c r="E82" s="114"/>
      <c r="F82" s="178"/>
      <c r="G82" s="178"/>
      <c r="H82" s="117"/>
      <c r="I82" s="5"/>
      <c r="J82" s="5"/>
      <c r="K82" s="5"/>
    </row>
    <row r="83" spans="1:11" ht="15.75" x14ac:dyDescent="0.15">
      <c r="A83" s="5"/>
      <c r="B83" s="5"/>
      <c r="C83" s="113"/>
      <c r="D83" s="114"/>
      <c r="E83" s="114"/>
      <c r="F83" s="122"/>
      <c r="G83" s="122"/>
      <c r="H83" s="117"/>
      <c r="I83" s="5"/>
      <c r="J83" s="5"/>
      <c r="K83" s="5"/>
    </row>
    <row r="84" spans="1:11" ht="15.75" x14ac:dyDescent="0.15">
      <c r="A84" s="5"/>
      <c r="B84" s="5"/>
      <c r="C84" s="113"/>
      <c r="D84" s="114"/>
      <c r="E84" s="114"/>
      <c r="F84" s="179"/>
      <c r="G84" s="179"/>
      <c r="H84" s="117"/>
      <c r="I84" s="5"/>
      <c r="J84" s="5"/>
      <c r="K84" s="5"/>
    </row>
    <row r="85" spans="1:11" ht="15.75" x14ac:dyDescent="0.15">
      <c r="A85" s="5"/>
      <c r="B85" s="5"/>
      <c r="C85" s="113"/>
      <c r="D85" s="114"/>
      <c r="E85" s="114"/>
      <c r="F85" s="179"/>
      <c r="G85" s="179"/>
      <c r="H85" s="117"/>
      <c r="I85" s="5"/>
      <c r="J85" s="5"/>
      <c r="K85" s="5"/>
    </row>
    <row r="86" spans="1:11" ht="15.75" x14ac:dyDescent="0.15">
      <c r="A86" s="5"/>
      <c r="B86" s="5"/>
      <c r="C86" s="113"/>
      <c r="D86" s="114"/>
      <c r="E86" s="114"/>
      <c r="F86" s="180"/>
      <c r="G86" s="180"/>
      <c r="H86" s="117"/>
      <c r="I86" s="5"/>
      <c r="J86" s="5"/>
      <c r="K86" s="5"/>
    </row>
    <row r="87" spans="1:11" ht="15.75" x14ac:dyDescent="0.15">
      <c r="A87" s="5"/>
      <c r="B87" s="5"/>
      <c r="C87" s="113"/>
      <c r="D87" s="114"/>
      <c r="E87" s="114"/>
      <c r="F87" s="122"/>
      <c r="G87" s="115"/>
      <c r="H87" s="117"/>
      <c r="I87" s="5"/>
      <c r="J87" s="5"/>
      <c r="K87" s="5"/>
    </row>
    <row r="88" spans="1:11" ht="15.75" x14ac:dyDescent="0.15">
      <c r="A88" s="5"/>
      <c r="B88" s="5"/>
      <c r="C88" s="113"/>
      <c r="D88" s="114"/>
      <c r="E88" s="114"/>
      <c r="F88" s="178"/>
      <c r="G88" s="178"/>
      <c r="H88" s="117"/>
      <c r="I88" s="5"/>
      <c r="J88" s="5"/>
      <c r="K88" s="5"/>
    </row>
    <row r="89" spans="1:11" ht="15.75" x14ac:dyDescent="0.15">
      <c r="A89" s="5"/>
      <c r="B89" s="5"/>
      <c r="C89" s="113"/>
      <c r="D89" s="114"/>
      <c r="E89" s="114"/>
      <c r="F89" s="181"/>
      <c r="G89" s="181"/>
      <c r="H89" s="117"/>
      <c r="I89" s="5"/>
      <c r="J89" s="5"/>
      <c r="K89" s="5"/>
    </row>
    <row r="90" spans="1:11" ht="15.75" x14ac:dyDescent="0.15">
      <c r="A90" s="5"/>
      <c r="B90" s="5"/>
      <c r="C90" s="113"/>
      <c r="D90" s="114"/>
      <c r="E90" s="114"/>
      <c r="F90" s="178"/>
      <c r="G90" s="178"/>
      <c r="H90" s="117"/>
      <c r="I90" s="5"/>
      <c r="J90" s="5"/>
      <c r="K90" s="5"/>
    </row>
    <row r="91" spans="1:11" ht="15.75" x14ac:dyDescent="0.15">
      <c r="A91" s="5"/>
      <c r="B91" s="5"/>
      <c r="C91" s="113"/>
      <c r="D91" s="114"/>
      <c r="E91" s="114"/>
      <c r="F91" s="178"/>
      <c r="G91" s="178"/>
      <c r="H91" s="117"/>
      <c r="I91" s="5"/>
      <c r="J91" s="5"/>
      <c r="K91" s="5"/>
    </row>
    <row r="92" spans="1:11" ht="15.75" x14ac:dyDescent="0.15">
      <c r="A92" s="5"/>
      <c r="B92" s="5"/>
      <c r="C92" s="113"/>
      <c r="D92" s="114"/>
      <c r="E92" s="114"/>
      <c r="F92" s="178"/>
      <c r="G92" s="178"/>
      <c r="H92" s="117"/>
      <c r="I92" s="5"/>
      <c r="J92" s="5"/>
      <c r="K92" s="5"/>
    </row>
    <row r="93" spans="1:11" ht="15.75" x14ac:dyDescent="0.15">
      <c r="A93" s="5"/>
      <c r="B93" s="5"/>
      <c r="C93" s="113"/>
      <c r="D93" s="114"/>
      <c r="E93" s="114"/>
      <c r="F93" s="179"/>
      <c r="G93" s="179"/>
      <c r="H93" s="117"/>
      <c r="I93" s="5"/>
      <c r="J93" s="5"/>
      <c r="K93" s="5"/>
    </row>
    <row r="94" spans="1:11" ht="15.75" x14ac:dyDescent="0.15">
      <c r="A94" s="5"/>
      <c r="B94" s="5"/>
      <c r="C94" s="113"/>
      <c r="D94" s="114"/>
      <c r="E94" s="114"/>
      <c r="F94" s="179"/>
      <c r="G94" s="179"/>
      <c r="H94" s="117"/>
      <c r="I94" s="5"/>
      <c r="J94" s="5"/>
      <c r="K94" s="5"/>
    </row>
    <row r="95" spans="1:11" ht="15.75" x14ac:dyDescent="0.15">
      <c r="A95" s="5"/>
      <c r="B95" s="5"/>
      <c r="C95" s="113"/>
      <c r="D95" s="175"/>
      <c r="E95" s="175"/>
      <c r="F95" s="175"/>
      <c r="G95" s="175"/>
      <c r="H95" s="119"/>
      <c r="I95" s="5"/>
      <c r="J95" s="5"/>
      <c r="K95" s="5"/>
    </row>
    <row r="96" spans="1:11" ht="15.75" x14ac:dyDescent="0.15">
      <c r="A96" s="5"/>
      <c r="B96" s="5"/>
      <c r="C96" s="113"/>
      <c r="D96" s="115"/>
      <c r="E96" s="115"/>
      <c r="F96" s="122"/>
      <c r="G96" s="122"/>
      <c r="H96" s="117"/>
      <c r="I96" s="5"/>
      <c r="J96" s="184"/>
      <c r="K96" s="184"/>
    </row>
    <row r="97" spans="1:11" ht="15.75" x14ac:dyDescent="0.15">
      <c r="A97" s="5"/>
      <c r="B97" s="5"/>
      <c r="C97" s="113"/>
      <c r="D97" s="115"/>
      <c r="E97" s="115"/>
      <c r="F97" s="122"/>
      <c r="G97" s="122"/>
      <c r="H97" s="117"/>
      <c r="I97" s="5"/>
      <c r="J97" s="5"/>
      <c r="K97" s="5"/>
    </row>
    <row r="98" spans="1:11" ht="15.75" x14ac:dyDescent="0.15">
      <c r="A98" s="5"/>
      <c r="B98" s="5"/>
      <c r="C98" s="113"/>
      <c r="D98" s="115"/>
      <c r="E98" s="115"/>
      <c r="F98" s="122"/>
      <c r="G98" s="122"/>
      <c r="H98" s="117"/>
      <c r="I98" s="5"/>
      <c r="J98" s="5"/>
      <c r="K98" s="5"/>
    </row>
    <row r="99" spans="1:11" ht="15.75" x14ac:dyDescent="0.15">
      <c r="A99" s="5"/>
      <c r="B99" s="5"/>
      <c r="C99" s="113"/>
      <c r="D99" s="115"/>
      <c r="E99" s="115"/>
      <c r="F99" s="122"/>
      <c r="G99" s="122"/>
      <c r="H99" s="117"/>
      <c r="I99" s="5"/>
      <c r="J99" s="5"/>
      <c r="K99" s="5"/>
    </row>
    <row r="100" spans="1:11" ht="15.75" x14ac:dyDescent="0.15">
      <c r="A100" s="5"/>
      <c r="B100" s="5"/>
      <c r="C100" s="113"/>
      <c r="D100" s="120"/>
      <c r="E100" s="120"/>
      <c r="F100" s="124"/>
      <c r="G100" s="124"/>
      <c r="H100" s="125"/>
      <c r="I100" s="5"/>
      <c r="J100" s="5"/>
      <c r="K100" s="5"/>
    </row>
    <row r="101" spans="1:11" ht="15.75" x14ac:dyDescent="0.15">
      <c r="A101" s="5"/>
      <c r="B101" s="5"/>
      <c r="C101" s="113"/>
      <c r="D101" s="120"/>
      <c r="E101" s="120"/>
      <c r="F101" s="124"/>
      <c r="G101" s="124"/>
      <c r="H101" s="125"/>
      <c r="I101" s="5"/>
      <c r="J101" s="5"/>
      <c r="K101" s="5"/>
    </row>
    <row r="102" spans="1:11" ht="15.75" x14ac:dyDescent="0.15">
      <c r="A102" s="5"/>
      <c r="B102" s="5"/>
      <c r="C102" s="113"/>
      <c r="D102" s="120"/>
      <c r="E102" s="120"/>
      <c r="F102" s="124"/>
      <c r="G102" s="124"/>
      <c r="H102" s="125"/>
      <c r="I102" s="5"/>
      <c r="J102" s="5"/>
      <c r="K102" s="5"/>
    </row>
    <row r="103" spans="1:11" ht="15.75" x14ac:dyDescent="0.15">
      <c r="A103" s="5"/>
      <c r="B103" s="5"/>
      <c r="C103" s="113"/>
      <c r="D103" s="120"/>
      <c r="E103" s="120"/>
      <c r="F103" s="124"/>
      <c r="G103" s="124"/>
      <c r="H103" s="125"/>
      <c r="I103" s="5"/>
      <c r="J103" s="5"/>
      <c r="K103" s="5"/>
    </row>
    <row r="104" spans="1:11" ht="15.75" x14ac:dyDescent="0.15">
      <c r="A104" s="5"/>
      <c r="B104" s="5"/>
      <c r="C104" s="113"/>
      <c r="D104" s="120"/>
      <c r="E104" s="120"/>
      <c r="F104" s="124"/>
      <c r="G104" s="124"/>
      <c r="H104" s="125"/>
      <c r="I104" s="5"/>
      <c r="J104" s="5"/>
      <c r="K104" s="5"/>
    </row>
    <row r="105" spans="1:11" ht="15.75" x14ac:dyDescent="0.15">
      <c r="A105" s="5"/>
      <c r="B105" s="5"/>
      <c r="C105" s="113"/>
      <c r="D105" s="182"/>
      <c r="E105" s="182"/>
      <c r="F105" s="182"/>
      <c r="G105" s="182"/>
      <c r="H105" s="125"/>
      <c r="I105" s="5"/>
      <c r="J105" s="5"/>
      <c r="K105" s="5"/>
    </row>
    <row r="106" spans="1:11" ht="15.75" x14ac:dyDescent="0.15">
      <c r="A106" s="5"/>
      <c r="B106" s="5"/>
      <c r="C106" s="113"/>
      <c r="D106" s="182"/>
      <c r="E106" s="182"/>
      <c r="F106" s="183"/>
      <c r="G106" s="183"/>
      <c r="H106" s="125"/>
      <c r="I106" s="5"/>
      <c r="J106" s="5"/>
      <c r="K106" s="5"/>
    </row>
    <row r="107" spans="1:11" ht="15.75" x14ac:dyDescent="0.15">
      <c r="A107" s="5"/>
      <c r="B107" s="5"/>
      <c r="C107" s="113"/>
      <c r="D107" s="182"/>
      <c r="E107" s="182"/>
      <c r="F107" s="183"/>
      <c r="G107" s="183"/>
      <c r="H107" s="125"/>
      <c r="I107" s="5"/>
      <c r="J107" s="5"/>
      <c r="K107" s="5"/>
    </row>
    <row r="108" spans="1:11" ht="15.75" x14ac:dyDescent="0.15">
      <c r="A108" s="5"/>
      <c r="B108" s="5"/>
      <c r="C108" s="113"/>
      <c r="D108" s="182"/>
      <c r="E108" s="182"/>
      <c r="F108" s="183"/>
      <c r="G108" s="183"/>
      <c r="H108" s="125"/>
      <c r="I108" s="5"/>
      <c r="J108" s="5"/>
      <c r="K108" s="5"/>
    </row>
    <row r="109" spans="1:11" ht="15.75" x14ac:dyDescent="0.15">
      <c r="A109" s="5"/>
      <c r="B109" s="5"/>
      <c r="C109" s="113"/>
      <c r="D109" s="182"/>
      <c r="E109" s="182"/>
      <c r="F109" s="183"/>
      <c r="G109" s="183"/>
      <c r="H109" s="125"/>
      <c r="I109" s="5"/>
      <c r="J109" s="5"/>
      <c r="K109" s="5"/>
    </row>
    <row r="110" spans="1:11" ht="15.75" x14ac:dyDescent="0.15">
      <c r="A110" s="5"/>
      <c r="B110" s="5"/>
      <c r="C110" s="113"/>
      <c r="D110" s="182"/>
      <c r="E110" s="182"/>
      <c r="F110" s="183"/>
      <c r="G110" s="183"/>
      <c r="H110" s="125"/>
      <c r="I110" s="5"/>
      <c r="J110" s="5"/>
      <c r="K110" s="5"/>
    </row>
    <row r="111" spans="1:11" ht="15.75" x14ac:dyDescent="0.15">
      <c r="A111" s="5"/>
      <c r="B111" s="5"/>
      <c r="C111" s="113"/>
      <c r="D111" s="182"/>
      <c r="E111" s="182"/>
      <c r="F111" s="183"/>
      <c r="G111" s="183"/>
      <c r="H111" s="125"/>
      <c r="I111" s="5"/>
      <c r="J111" s="5"/>
      <c r="K111" s="5"/>
    </row>
    <row r="112" spans="1:11" ht="15.75" x14ac:dyDescent="0.15">
      <c r="A112" s="5"/>
      <c r="B112" s="5"/>
      <c r="C112" s="113"/>
      <c r="D112" s="182"/>
      <c r="E112" s="182"/>
      <c r="F112" s="183"/>
      <c r="G112" s="183"/>
      <c r="H112" s="125"/>
      <c r="I112" s="5"/>
      <c r="J112" s="5"/>
      <c r="K112" s="5"/>
    </row>
    <row r="113" spans="1:11" ht="15.75" x14ac:dyDescent="0.15">
      <c r="A113" s="5"/>
      <c r="B113" s="5"/>
      <c r="C113" s="113"/>
      <c r="D113" s="182"/>
      <c r="E113" s="182"/>
      <c r="F113" s="183"/>
      <c r="G113" s="183"/>
      <c r="H113" s="125"/>
      <c r="I113" s="5"/>
      <c r="J113" s="5"/>
      <c r="K113" s="5"/>
    </row>
    <row r="114" spans="1:11" ht="15.75" x14ac:dyDescent="0.15">
      <c r="A114" s="5"/>
      <c r="B114" s="5"/>
      <c r="C114" s="113"/>
      <c r="D114" s="182"/>
      <c r="E114" s="182"/>
      <c r="F114" s="183"/>
      <c r="G114" s="183"/>
      <c r="H114" s="125"/>
      <c r="I114" s="5"/>
      <c r="J114" s="5"/>
      <c r="K114" s="5"/>
    </row>
    <row r="115" spans="1:11" ht="15.75" x14ac:dyDescent="0.15">
      <c r="A115" s="5"/>
      <c r="B115" s="5"/>
      <c r="C115" s="113"/>
      <c r="D115" s="182"/>
      <c r="E115" s="182"/>
      <c r="F115" s="183"/>
      <c r="G115" s="183"/>
      <c r="H115" s="125"/>
      <c r="I115" s="5"/>
      <c r="J115" s="5"/>
      <c r="K115" s="5"/>
    </row>
    <row r="116" spans="1:11" ht="15.75" x14ac:dyDescent="0.15">
      <c r="A116" s="5"/>
      <c r="B116" s="5"/>
      <c r="C116" s="113"/>
      <c r="D116" s="182"/>
      <c r="E116" s="182"/>
      <c r="F116" s="183"/>
      <c r="G116" s="183"/>
      <c r="H116" s="125"/>
      <c r="I116" s="5"/>
      <c r="J116" s="5"/>
      <c r="K116" s="5"/>
    </row>
    <row r="117" spans="1:11" ht="15.75" x14ac:dyDescent="0.15">
      <c r="A117" s="5"/>
      <c r="B117" s="5"/>
      <c r="C117" s="113"/>
      <c r="D117" s="182"/>
      <c r="E117" s="182"/>
      <c r="F117" s="185"/>
      <c r="G117" s="185"/>
      <c r="H117" s="125"/>
      <c r="I117" s="5"/>
      <c r="J117" s="5"/>
      <c r="K117" s="5"/>
    </row>
    <row r="118" spans="1:11" ht="15.75" x14ac:dyDescent="0.15">
      <c r="A118" s="5"/>
      <c r="B118" s="5"/>
      <c r="C118" s="113"/>
      <c r="D118" s="182"/>
      <c r="E118" s="182"/>
      <c r="F118" s="185"/>
      <c r="G118" s="185"/>
      <c r="H118" s="125"/>
      <c r="I118" s="5"/>
      <c r="J118" s="5"/>
      <c r="K118" s="5"/>
    </row>
    <row r="119" spans="1:11" ht="15.75" x14ac:dyDescent="0.15">
      <c r="A119" s="5"/>
      <c r="B119" s="5"/>
      <c r="C119" s="113"/>
      <c r="D119" s="182"/>
      <c r="E119" s="182"/>
      <c r="F119" s="185"/>
      <c r="G119" s="185"/>
      <c r="H119" s="125"/>
      <c r="I119" s="5"/>
      <c r="J119" s="5"/>
      <c r="K119" s="5"/>
    </row>
    <row r="120" spans="1:11" ht="15.75" x14ac:dyDescent="0.15">
      <c r="A120" s="5"/>
      <c r="B120" s="5"/>
      <c r="C120" s="113"/>
      <c r="D120" s="182"/>
      <c r="E120" s="182"/>
      <c r="F120" s="185"/>
      <c r="G120" s="185"/>
      <c r="H120" s="125"/>
      <c r="I120" s="5"/>
      <c r="J120" s="5"/>
      <c r="K120" s="5"/>
    </row>
    <row r="121" spans="1:11" ht="15.75" x14ac:dyDescent="0.15">
      <c r="A121" s="5"/>
      <c r="B121" s="5"/>
      <c r="C121" s="113"/>
      <c r="D121" s="182"/>
      <c r="E121" s="182"/>
      <c r="F121" s="185"/>
      <c r="G121" s="185"/>
      <c r="H121" s="125"/>
      <c r="I121" s="5"/>
      <c r="J121" s="5"/>
      <c r="K121" s="5"/>
    </row>
    <row r="122" spans="1:11" ht="15.75" x14ac:dyDescent="0.15">
      <c r="A122" s="5"/>
      <c r="B122" s="5"/>
      <c r="C122" s="113"/>
      <c r="D122" s="182"/>
      <c r="E122" s="182"/>
      <c r="F122" s="185"/>
      <c r="G122" s="185"/>
      <c r="H122" s="125"/>
      <c r="I122" s="5"/>
      <c r="J122" s="5"/>
      <c r="K122" s="5"/>
    </row>
    <row r="123" spans="1:11" ht="15.75" x14ac:dyDescent="0.15">
      <c r="A123" s="5"/>
      <c r="B123" s="5"/>
      <c r="C123" s="113"/>
      <c r="D123" s="182"/>
      <c r="E123" s="127"/>
      <c r="F123" s="182"/>
      <c r="G123" s="182"/>
      <c r="H123" s="125"/>
      <c r="I123" s="5"/>
      <c r="J123" s="5"/>
      <c r="K123" s="5"/>
    </row>
    <row r="124" spans="1:11" x14ac:dyDescent="0.15">
      <c r="A124" s="5"/>
      <c r="B124" s="5"/>
      <c r="C124" s="5"/>
      <c r="D124" s="5"/>
      <c r="E124" s="5"/>
      <c r="F124" s="5"/>
      <c r="G124" s="5"/>
      <c r="H124" s="94"/>
      <c r="I124" s="5"/>
      <c r="J124" s="5"/>
      <c r="K124" s="5"/>
    </row>
    <row r="125" spans="1:11" s="5" customFormat="1" x14ac:dyDescent="0.15"/>
    <row r="126" spans="1:11" s="5" customFormat="1" x14ac:dyDescent="0.15"/>
    <row r="127" spans="1:11" s="5" customFormat="1" x14ac:dyDescent="0.15"/>
    <row r="128" spans="1:11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</sheetData>
  <mergeCells count="75"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E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78:G78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D76:G76"/>
    <mergeCell ref="F77:G77"/>
    <mergeCell ref="F92:G92"/>
    <mergeCell ref="F79:G79"/>
    <mergeCell ref="F80:G80"/>
    <mergeCell ref="F81:G81"/>
    <mergeCell ref="F82:G82"/>
    <mergeCell ref="F84:G84"/>
    <mergeCell ref="F85:G85"/>
    <mergeCell ref="F86:G86"/>
    <mergeCell ref="F88:G88"/>
    <mergeCell ref="F89:G89"/>
    <mergeCell ref="F90:G90"/>
    <mergeCell ref="F91:G91"/>
    <mergeCell ref="D106:D123"/>
    <mergeCell ref="E106:G106"/>
    <mergeCell ref="E107:E110"/>
    <mergeCell ref="F107:G107"/>
    <mergeCell ref="F108:G108"/>
    <mergeCell ref="F109:G109"/>
    <mergeCell ref="F110:G110"/>
    <mergeCell ref="E111:G111"/>
    <mergeCell ref="E112:E115"/>
    <mergeCell ref="F112:G112"/>
    <mergeCell ref="F113:G113"/>
    <mergeCell ref="F114:G114"/>
    <mergeCell ref="F115:G115"/>
    <mergeCell ref="F123:G123"/>
    <mergeCell ref="E116:G116"/>
    <mergeCell ref="E117:E122"/>
    <mergeCell ref="F93:G93"/>
    <mergeCell ref="F94:G94"/>
    <mergeCell ref="D95:G95"/>
    <mergeCell ref="J96:K96"/>
    <mergeCell ref="D105:G105"/>
    <mergeCell ref="F122:G122"/>
    <mergeCell ref="F117:G117"/>
    <mergeCell ref="F118:G118"/>
    <mergeCell ref="F119:G119"/>
    <mergeCell ref="F120:G120"/>
    <mergeCell ref="F121:G121"/>
  </mergeCells>
  <phoneticPr fontId="2"/>
  <conditionalFormatting sqref="H50">
    <cfRule type="expression" dxfId="1" priority="1" stopIfTrue="1">
      <formula>""</formula>
    </cfRule>
  </conditionalFormatting>
  <printOptions horizontalCentered="1"/>
  <pageMargins left="0" right="0" top="0" bottom="0" header="0.31496062992125984" footer="0.31496062992125984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17"/>
  <sheetViews>
    <sheetView view="pageBreakPreview" topLeftCell="B1" zoomScale="60" zoomScaleNormal="95" workbookViewId="0">
      <selection activeCell="E40" sqref="E40"/>
    </sheetView>
  </sheetViews>
  <sheetFormatPr defaultRowHeight="13.5" x14ac:dyDescent="0.15"/>
  <cols>
    <col min="1" max="2" width="2.625" style="1" customWidth="1"/>
    <col min="3" max="3" width="6.5" style="1" customWidth="1"/>
    <col min="4" max="4" width="20.625" style="1" bestFit="1" customWidth="1"/>
    <col min="5" max="7" width="11.375" style="1" bestFit="1" customWidth="1"/>
    <col min="8" max="8" width="18.25" style="1" customWidth="1"/>
    <col min="9" max="9" width="22.625" style="1" customWidth="1"/>
    <col min="10" max="10" width="14.125" style="1" customWidth="1"/>
    <col min="11" max="11" width="12.125" style="1" bestFit="1" customWidth="1"/>
    <col min="12" max="12" width="9" style="5"/>
    <col min="13" max="13" width="2.625" style="5" customWidth="1"/>
    <col min="14" max="20" width="9" style="5"/>
    <col min="21" max="16384" width="9" style="1"/>
  </cols>
  <sheetData>
    <row r="1" spans="3:7" ht="17.25" x14ac:dyDescent="0.15">
      <c r="D1" s="2"/>
      <c r="E1" s="2"/>
      <c r="F1" s="2"/>
      <c r="G1" s="2"/>
    </row>
    <row r="2" spans="3:7" ht="17.25" x14ac:dyDescent="0.15">
      <c r="C2" s="2"/>
      <c r="D2" s="2"/>
      <c r="E2" s="2"/>
      <c r="F2" s="2"/>
      <c r="G2" s="2"/>
    </row>
    <row r="3" spans="3:7" ht="17.25" x14ac:dyDescent="0.15">
      <c r="C3" s="2"/>
      <c r="D3" s="2"/>
      <c r="E3" s="2"/>
      <c r="F3" s="2"/>
      <c r="G3" s="2"/>
    </row>
    <row r="4" spans="3:7" ht="17.25" x14ac:dyDescent="0.15">
      <c r="C4" s="2"/>
      <c r="D4" s="2"/>
      <c r="E4" s="2"/>
      <c r="F4" s="2"/>
      <c r="G4" s="2"/>
    </row>
    <row r="5" spans="3:7" ht="17.25" x14ac:dyDescent="0.15">
      <c r="C5" s="2"/>
      <c r="D5" s="2"/>
      <c r="E5" s="2"/>
      <c r="F5" s="2"/>
      <c r="G5" s="2"/>
    </row>
    <row r="6" spans="3:7" ht="17.25" x14ac:dyDescent="0.15">
      <c r="C6" s="2"/>
      <c r="D6" s="2"/>
      <c r="E6" s="2"/>
      <c r="F6" s="2"/>
      <c r="G6" s="2"/>
    </row>
    <row r="7" spans="3:7" ht="17.25" x14ac:dyDescent="0.15">
      <c r="C7" s="2"/>
      <c r="D7" s="2"/>
      <c r="E7" s="2"/>
      <c r="F7" s="2"/>
      <c r="G7" s="2"/>
    </row>
    <row r="8" spans="3:7" ht="17.25" x14ac:dyDescent="0.15">
      <c r="C8" s="2"/>
      <c r="D8" s="2"/>
      <c r="E8" s="2"/>
      <c r="F8" s="2"/>
      <c r="G8" s="2"/>
    </row>
    <row r="9" spans="3:7" ht="17.25" x14ac:dyDescent="0.15">
      <c r="C9" s="2"/>
      <c r="D9" s="2"/>
      <c r="E9" s="2"/>
      <c r="F9" s="2"/>
      <c r="G9" s="2"/>
    </row>
    <row r="10" spans="3:7" ht="17.25" x14ac:dyDescent="0.15">
      <c r="C10" s="2"/>
      <c r="D10" s="2"/>
      <c r="E10" s="2"/>
      <c r="F10" s="2"/>
      <c r="G10" s="2"/>
    </row>
    <row r="11" spans="3:7" ht="17.25" x14ac:dyDescent="0.15">
      <c r="C11" s="2"/>
      <c r="D11" s="2"/>
      <c r="E11" s="2"/>
      <c r="F11" s="2"/>
      <c r="G11" s="2"/>
    </row>
    <row r="12" spans="3:7" ht="17.25" x14ac:dyDescent="0.15">
      <c r="C12" s="2"/>
      <c r="D12" s="2"/>
      <c r="E12" s="2"/>
      <c r="F12" s="2"/>
      <c r="G12" s="2"/>
    </row>
    <row r="13" spans="3:7" ht="17.25" x14ac:dyDescent="0.15">
      <c r="C13" s="2"/>
      <c r="D13" s="2"/>
      <c r="E13" s="2"/>
      <c r="F13" s="2"/>
      <c r="G13" s="2"/>
    </row>
    <row r="14" spans="3:7" ht="17.25" x14ac:dyDescent="0.15">
      <c r="C14" s="2"/>
      <c r="D14" s="2"/>
      <c r="E14" s="2"/>
      <c r="F14" s="2"/>
      <c r="G14" s="2"/>
    </row>
    <row r="15" spans="3:7" ht="17.25" x14ac:dyDescent="0.15">
      <c r="C15" s="2"/>
      <c r="D15" s="2"/>
      <c r="E15" s="2"/>
      <c r="F15" s="2"/>
      <c r="G15" s="2"/>
    </row>
    <row r="16" spans="3:7" ht="17.25" x14ac:dyDescent="0.15">
      <c r="C16" s="2"/>
      <c r="D16" s="2"/>
      <c r="E16" s="2"/>
      <c r="F16" s="2"/>
      <c r="G16" s="2"/>
    </row>
    <row r="17" spans="1:11" ht="17.25" x14ac:dyDescent="0.15">
      <c r="C17" s="2"/>
      <c r="D17" s="2"/>
      <c r="E17" s="2"/>
      <c r="F17" s="2"/>
      <c r="G17" s="2"/>
    </row>
    <row r="18" spans="1:11" ht="17.25" x14ac:dyDescent="0.15">
      <c r="C18" s="2"/>
      <c r="D18" s="2"/>
      <c r="E18" s="2"/>
      <c r="F18" s="2"/>
      <c r="G18" s="2"/>
    </row>
    <row r="19" spans="1:11" ht="17.25" x14ac:dyDescent="0.15">
      <c r="C19" s="2"/>
      <c r="D19" s="2"/>
      <c r="E19" s="2"/>
      <c r="F19" s="2"/>
      <c r="G19" s="2"/>
    </row>
    <row r="20" spans="1:11" ht="17.25" x14ac:dyDescent="0.15">
      <c r="C20" s="2"/>
      <c r="D20" s="2"/>
      <c r="E20" s="2"/>
      <c r="F20" s="2"/>
      <c r="G20" s="2"/>
    </row>
    <row r="21" spans="1:11" ht="17.25" x14ac:dyDescent="0.15">
      <c r="C21" s="2"/>
      <c r="D21" s="2"/>
      <c r="E21" s="2"/>
      <c r="F21" s="2"/>
      <c r="G21" s="2"/>
    </row>
    <row r="22" spans="1:11" ht="17.25" x14ac:dyDescent="0.15">
      <c r="C22" s="2"/>
      <c r="D22" s="2"/>
      <c r="E22" s="2"/>
      <c r="F22" s="2"/>
      <c r="G22" s="2"/>
    </row>
    <row r="23" spans="1:11" ht="17.25" x14ac:dyDescent="0.15">
      <c r="C23" s="2"/>
      <c r="D23" s="2"/>
      <c r="E23" s="2"/>
      <c r="F23" s="2"/>
      <c r="G23" s="2"/>
    </row>
    <row r="24" spans="1:11" ht="17.25" x14ac:dyDescent="0.15">
      <c r="C24" s="2"/>
      <c r="D24" s="2"/>
      <c r="E24" s="2"/>
      <c r="F24" s="2"/>
      <c r="G24" s="2"/>
    </row>
    <row r="25" spans="1:11" ht="17.25" x14ac:dyDescent="0.15">
      <c r="C25" s="2"/>
      <c r="D25" s="2"/>
      <c r="E25" s="2"/>
      <c r="F25" s="2"/>
      <c r="G25" s="2"/>
    </row>
    <row r="26" spans="1:11" ht="17.25" x14ac:dyDescent="0.15">
      <c r="C26" s="2"/>
      <c r="D26" s="2"/>
      <c r="E26" s="2"/>
      <c r="F26" s="2"/>
      <c r="G26" s="2"/>
    </row>
    <row r="27" spans="1:11" ht="17.25" x14ac:dyDescent="0.15">
      <c r="C27" s="2"/>
      <c r="D27" s="2"/>
      <c r="E27" s="2"/>
      <c r="F27" s="2"/>
      <c r="G27" s="2"/>
    </row>
    <row r="28" spans="1:11" ht="17.25" x14ac:dyDescent="0.15">
      <c r="C28" s="2"/>
      <c r="D28" s="2"/>
      <c r="E28" s="2"/>
      <c r="F28" s="2"/>
      <c r="G28" s="2"/>
    </row>
    <row r="29" spans="1:11" ht="17.25" x14ac:dyDescent="0.15">
      <c r="C29" s="2"/>
      <c r="D29" s="2"/>
      <c r="E29" s="2"/>
      <c r="F29" s="2"/>
      <c r="G29" s="2"/>
    </row>
    <row r="30" spans="1:11" s="5" customFormat="1" x14ac:dyDescent="0.1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</row>
    <row r="31" spans="1:11" s="5" customFormat="1" x14ac:dyDescent="0.1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</row>
    <row r="32" spans="1:11" s="5" customFormat="1" x14ac:dyDescent="0.1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</row>
    <row r="33" spans="1:12" s="5" customFormat="1" x14ac:dyDescent="0.1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</row>
    <row r="34" spans="1:12" s="5" customFormat="1" x14ac:dyDescent="0.1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</row>
    <row r="35" spans="1:12" s="5" customFormat="1" x14ac:dyDescent="0.1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</row>
    <row r="36" spans="1:12" s="5" customFormat="1" x14ac:dyDescent="0.1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</row>
    <row r="37" spans="1:12" s="5" customFormat="1" x14ac:dyDescent="0.15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</row>
    <row r="38" spans="1:12" s="5" customFormat="1" x14ac:dyDescent="0.15">
      <c r="A38" s="1"/>
      <c r="B38" s="1"/>
      <c r="C38" s="1"/>
      <c r="D38" s="1"/>
      <c r="E38" s="1"/>
      <c r="F38" s="1"/>
      <c r="G38" s="1"/>
      <c r="H38" s="1"/>
      <c r="I38" s="3"/>
      <c r="J38" s="1"/>
      <c r="K38" s="1"/>
    </row>
    <row r="39" spans="1:12" s="5" customFormat="1" x14ac:dyDescent="0.15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</row>
    <row r="40" spans="1:12" s="5" customFormat="1" ht="19.5" x14ac:dyDescent="0.15">
      <c r="A40" s="1"/>
      <c r="B40" s="106"/>
      <c r="C40" s="101"/>
      <c r="D40" s="108" t="s">
        <v>43</v>
      </c>
      <c r="E40" s="108" t="str">
        <f>グラフデータ①!J4</f>
        <v>令和２年度</v>
      </c>
      <c r="F40" s="108" t="str">
        <f>グラフデータ①!L4</f>
        <v>令和３年度</v>
      </c>
      <c r="G40" s="108" t="str">
        <f>グラフデータ①!N4</f>
        <v>令和４年度</v>
      </c>
      <c r="H40" s="101"/>
      <c r="I40" s="1"/>
      <c r="J40" s="1"/>
      <c r="K40" s="1"/>
    </row>
    <row r="41" spans="1:12" s="5" customFormat="1" ht="15.75" x14ac:dyDescent="0.15">
      <c r="A41" s="1"/>
      <c r="B41" s="1"/>
      <c r="C41" s="107"/>
      <c r="D41" s="109" t="s">
        <v>37</v>
      </c>
      <c r="E41" s="169">
        <f>グラフデータ①!K6</f>
        <v>0.36199999999999999</v>
      </c>
      <c r="F41" s="169">
        <f>グラフデータ①!M6</f>
        <v>0.36299999999999999</v>
      </c>
      <c r="G41" s="169">
        <f>グラフデータ①!O6</f>
        <v>0.35899999999999999</v>
      </c>
      <c r="H41" s="102"/>
      <c r="I41" s="95"/>
      <c r="J41" s="96"/>
      <c r="K41" s="96"/>
      <c r="L41" s="6"/>
    </row>
    <row r="42" spans="1:12" s="5" customFormat="1" ht="13.5" customHeight="1" x14ac:dyDescent="0.15">
      <c r="A42" s="1"/>
      <c r="B42" s="1"/>
      <c r="C42" s="112"/>
      <c r="D42" s="109" t="s">
        <v>38</v>
      </c>
      <c r="E42" s="169">
        <f>グラフデータ①!K7</f>
        <v>4.7E-2</v>
      </c>
      <c r="F42" s="169">
        <f>グラフデータ①!M7</f>
        <v>4.8000000000000001E-2</v>
      </c>
      <c r="G42" s="169">
        <f>グラフデータ①!O7</f>
        <v>4.9000000000000002E-2</v>
      </c>
      <c r="H42" s="103"/>
      <c r="I42" s="107"/>
      <c r="J42" s="107"/>
      <c r="K42" s="107"/>
    </row>
    <row r="43" spans="1:12" s="5" customFormat="1" ht="15.75" x14ac:dyDescent="0.15">
      <c r="A43" s="1"/>
      <c r="B43" s="1"/>
      <c r="C43" s="112"/>
      <c r="D43" s="109" t="s">
        <v>39</v>
      </c>
      <c r="E43" s="169">
        <f>グラフデータ①!K8</f>
        <v>3.0000000000000001E-3</v>
      </c>
      <c r="F43" s="169">
        <f>グラフデータ①!M8</f>
        <v>3.0000000000000001E-3</v>
      </c>
      <c r="G43" s="169">
        <f>グラフデータ①!O8</f>
        <v>3.0000000000000001E-3</v>
      </c>
      <c r="H43" s="103"/>
      <c r="I43" s="107"/>
      <c r="J43" s="97"/>
      <c r="K43" s="98"/>
    </row>
    <row r="44" spans="1:12" s="5" customFormat="1" ht="15.75" x14ac:dyDescent="0.15">
      <c r="A44" s="1"/>
      <c r="B44" s="1"/>
      <c r="C44" s="112"/>
      <c r="D44" s="111" t="s">
        <v>40</v>
      </c>
      <c r="E44" s="169">
        <f>グラフデータ①!K9</f>
        <v>0</v>
      </c>
      <c r="F44" s="169">
        <f>グラフデータ①!M9</f>
        <v>0</v>
      </c>
      <c r="G44" s="169">
        <f>グラフデータ①!O9</f>
        <v>0</v>
      </c>
      <c r="H44" s="103"/>
      <c r="I44" s="107"/>
      <c r="J44" s="97"/>
      <c r="K44" s="98"/>
    </row>
    <row r="45" spans="1:12" s="5" customFormat="1" ht="15.75" x14ac:dyDescent="0.15">
      <c r="A45" s="1"/>
      <c r="B45" s="1"/>
      <c r="C45" s="112"/>
      <c r="D45" s="111" t="s">
        <v>41</v>
      </c>
      <c r="E45" s="169">
        <f>グラフデータ①!K10</f>
        <v>0.17899999999999999</v>
      </c>
      <c r="F45" s="169">
        <f>グラフデータ①!M10</f>
        <v>0.183</v>
      </c>
      <c r="G45" s="169">
        <f>グラフデータ①!O10</f>
        <v>0.187</v>
      </c>
      <c r="H45" s="105"/>
      <c r="I45" s="107"/>
      <c r="J45" s="97"/>
      <c r="K45" s="98"/>
    </row>
    <row r="46" spans="1:12" s="5" customFormat="1" ht="15.75" x14ac:dyDescent="0.15">
      <c r="A46" s="1"/>
      <c r="B46" s="1"/>
      <c r="C46" s="112"/>
      <c r="D46" s="111" t="s">
        <v>42</v>
      </c>
      <c r="E46" s="169">
        <f>グラフデータ①!K11</f>
        <v>0.38600000000000001</v>
      </c>
      <c r="F46" s="169">
        <f>グラフデータ①!M11</f>
        <v>0.38</v>
      </c>
      <c r="G46" s="169">
        <f>グラフデータ①!O11</f>
        <v>0.379</v>
      </c>
      <c r="H46" s="105"/>
      <c r="I46" s="107"/>
      <c r="J46" s="99"/>
      <c r="K46" s="98"/>
    </row>
    <row r="47" spans="1:12" s="5" customFormat="1" ht="15.75" x14ac:dyDescent="0.15">
      <c r="A47" s="1"/>
      <c r="B47" s="1"/>
      <c r="C47" s="112"/>
      <c r="D47" s="111" t="s">
        <v>28</v>
      </c>
      <c r="E47" s="169">
        <f>グラフデータ①!K12</f>
        <v>2.3E-2</v>
      </c>
      <c r="F47" s="169">
        <f>グラフデータ①!M12</f>
        <v>2.3E-2</v>
      </c>
      <c r="G47" s="169">
        <f>グラフデータ①!O12</f>
        <v>2.3E-2</v>
      </c>
      <c r="H47" s="105"/>
      <c r="I47" s="107"/>
      <c r="J47" s="97"/>
      <c r="K47" s="98"/>
    </row>
    <row r="48" spans="1:12" s="5" customFormat="1" ht="15.75" x14ac:dyDescent="0.15">
      <c r="A48" s="1"/>
      <c r="B48" s="1"/>
      <c r="C48" s="112"/>
      <c r="D48" s="111" t="s">
        <v>18</v>
      </c>
      <c r="E48" s="169">
        <f>グラフデータ①!K13</f>
        <v>1</v>
      </c>
      <c r="F48" s="169">
        <f>グラフデータ①!M13</f>
        <v>1</v>
      </c>
      <c r="G48" s="169">
        <f>グラフデータ①!O13</f>
        <v>1</v>
      </c>
      <c r="H48" s="105"/>
      <c r="I48" s="107"/>
      <c r="J48" s="97"/>
      <c r="K48" s="98"/>
    </row>
    <row r="49" spans="1:11" s="5" customFormat="1" ht="15.75" x14ac:dyDescent="0.15">
      <c r="A49" s="1"/>
      <c r="B49" s="1"/>
      <c r="C49" s="112"/>
      <c r="D49" s="4"/>
      <c r="E49" s="107"/>
      <c r="F49" s="176"/>
      <c r="G49" s="176"/>
      <c r="H49" s="105"/>
      <c r="I49" s="107"/>
      <c r="J49" s="100"/>
      <c r="K49" s="98"/>
    </row>
    <row r="50" spans="1:11" s="5" customFormat="1" ht="15.75" x14ac:dyDescent="0.15">
      <c r="C50" s="113"/>
      <c r="D50" s="114"/>
      <c r="E50" s="116"/>
      <c r="F50" s="177"/>
      <c r="G50" s="177"/>
      <c r="H50" s="117"/>
    </row>
    <row r="51" spans="1:11" s="5" customFormat="1" ht="15.75" x14ac:dyDescent="0.15">
      <c r="C51" s="113"/>
      <c r="D51" s="114"/>
      <c r="E51" s="116"/>
      <c r="F51" s="178"/>
      <c r="G51" s="178"/>
      <c r="H51" s="117"/>
    </row>
    <row r="52" spans="1:11" s="5" customFormat="1" ht="15.75" x14ac:dyDescent="0.15">
      <c r="C52" s="113"/>
      <c r="D52" s="114"/>
      <c r="E52" s="116"/>
      <c r="F52" s="178"/>
      <c r="G52" s="178"/>
      <c r="H52" s="117"/>
    </row>
    <row r="53" spans="1:11" s="5" customFormat="1" ht="15.75" x14ac:dyDescent="0.15">
      <c r="C53" s="113"/>
      <c r="D53" s="114"/>
      <c r="E53" s="116"/>
      <c r="F53" s="178"/>
      <c r="G53" s="178"/>
      <c r="H53" s="117"/>
    </row>
    <row r="54" spans="1:11" s="5" customFormat="1" ht="15.75" x14ac:dyDescent="0.15">
      <c r="C54" s="113"/>
      <c r="D54" s="114"/>
      <c r="E54" s="116"/>
      <c r="F54" s="178"/>
      <c r="G54" s="178"/>
      <c r="H54" s="117"/>
    </row>
    <row r="55" spans="1:11" s="5" customFormat="1" ht="15.75" x14ac:dyDescent="0.15">
      <c r="C55" s="113"/>
      <c r="D55" s="114"/>
      <c r="E55" s="116"/>
      <c r="F55" s="178"/>
      <c r="G55" s="178"/>
      <c r="H55" s="118"/>
    </row>
    <row r="56" spans="1:11" s="5" customFormat="1" ht="15.75" x14ac:dyDescent="0.15">
      <c r="C56" s="113"/>
      <c r="D56" s="114"/>
      <c r="E56" s="116"/>
      <c r="F56" s="178"/>
      <c r="G56" s="178"/>
      <c r="H56" s="117"/>
    </row>
    <row r="57" spans="1:11" s="5" customFormat="1" ht="15.75" x14ac:dyDescent="0.15">
      <c r="C57" s="113"/>
      <c r="D57" s="114"/>
      <c r="E57" s="116"/>
      <c r="F57" s="178"/>
      <c r="G57" s="178"/>
      <c r="H57" s="117"/>
    </row>
    <row r="58" spans="1:11" s="5" customFormat="1" ht="15.75" x14ac:dyDescent="0.15">
      <c r="C58" s="113"/>
      <c r="D58" s="114"/>
      <c r="E58" s="175"/>
      <c r="F58" s="175"/>
      <c r="G58" s="175"/>
      <c r="H58" s="119"/>
    </row>
    <row r="59" spans="1:11" s="5" customFormat="1" ht="15.75" x14ac:dyDescent="0.15">
      <c r="C59" s="113"/>
      <c r="D59" s="114"/>
      <c r="E59" s="116"/>
      <c r="F59" s="175"/>
      <c r="G59" s="175"/>
      <c r="H59" s="117"/>
    </row>
    <row r="60" spans="1:11" s="5" customFormat="1" ht="15.75" x14ac:dyDescent="0.15">
      <c r="C60" s="113"/>
      <c r="D60" s="114"/>
      <c r="E60" s="116"/>
      <c r="F60" s="175"/>
      <c r="G60" s="175"/>
      <c r="H60" s="117"/>
    </row>
    <row r="61" spans="1:11" s="5" customFormat="1" ht="15.75" x14ac:dyDescent="0.15">
      <c r="C61" s="113"/>
      <c r="D61" s="114"/>
      <c r="E61" s="116"/>
      <c r="F61" s="175"/>
      <c r="G61" s="175"/>
      <c r="H61" s="117"/>
    </row>
    <row r="62" spans="1:11" s="5" customFormat="1" ht="15.75" x14ac:dyDescent="0.15">
      <c r="C62" s="113"/>
      <c r="D62" s="114"/>
      <c r="E62" s="116"/>
      <c r="F62" s="175"/>
      <c r="G62" s="175"/>
      <c r="H62" s="117"/>
    </row>
    <row r="63" spans="1:11" s="5" customFormat="1" ht="15.75" x14ac:dyDescent="0.15">
      <c r="C63" s="113"/>
      <c r="D63" s="114"/>
      <c r="E63" s="116"/>
      <c r="F63" s="175"/>
      <c r="G63" s="175"/>
      <c r="H63" s="117"/>
    </row>
    <row r="64" spans="1:11" s="5" customFormat="1" ht="15.75" x14ac:dyDescent="0.15">
      <c r="C64" s="113"/>
      <c r="D64" s="114"/>
      <c r="E64" s="116"/>
      <c r="F64" s="175"/>
      <c r="G64" s="175"/>
      <c r="H64" s="117"/>
    </row>
    <row r="65" spans="3:8" s="5" customFormat="1" ht="15.75" x14ac:dyDescent="0.15">
      <c r="C65" s="113"/>
      <c r="D65" s="120"/>
      <c r="E65" s="120"/>
      <c r="F65" s="175"/>
      <c r="G65" s="175"/>
      <c r="H65" s="117"/>
    </row>
    <row r="66" spans="3:8" s="5" customFormat="1" ht="15.75" x14ac:dyDescent="0.15">
      <c r="C66" s="113"/>
      <c r="D66" s="120"/>
      <c r="E66" s="120"/>
      <c r="F66" s="175"/>
      <c r="G66" s="175"/>
      <c r="H66" s="117"/>
    </row>
    <row r="67" spans="3:8" s="5" customFormat="1" ht="15.75" x14ac:dyDescent="0.15">
      <c r="C67" s="113"/>
      <c r="D67" s="120"/>
      <c r="E67" s="120"/>
      <c r="F67" s="175"/>
      <c r="G67" s="175"/>
      <c r="H67" s="117"/>
    </row>
    <row r="68" spans="3:8" s="5" customFormat="1" ht="15.75" x14ac:dyDescent="0.15">
      <c r="C68" s="113"/>
      <c r="D68" s="120"/>
      <c r="E68" s="120"/>
      <c r="F68" s="175"/>
      <c r="G68" s="175"/>
      <c r="H68" s="117"/>
    </row>
    <row r="69" spans="3:8" s="5" customFormat="1" ht="15.75" x14ac:dyDescent="0.15">
      <c r="C69" s="113"/>
      <c r="D69" s="120"/>
      <c r="E69" s="120"/>
      <c r="F69" s="175"/>
      <c r="G69" s="175"/>
      <c r="H69" s="117"/>
    </row>
    <row r="70" spans="3:8" s="5" customFormat="1" ht="15.75" x14ac:dyDescent="0.15">
      <c r="C70" s="113"/>
      <c r="D70" s="114"/>
      <c r="E70" s="116"/>
      <c r="F70" s="175"/>
      <c r="G70" s="175"/>
      <c r="H70" s="117"/>
    </row>
    <row r="71" spans="3:8" s="5" customFormat="1" ht="15.75" x14ac:dyDescent="0.15">
      <c r="C71" s="113"/>
      <c r="D71" s="120"/>
      <c r="E71" s="120"/>
      <c r="F71" s="175"/>
      <c r="G71" s="175"/>
      <c r="H71" s="117"/>
    </row>
    <row r="72" spans="3:8" s="5" customFormat="1" ht="15.75" x14ac:dyDescent="0.15">
      <c r="C72" s="113"/>
      <c r="D72" s="120"/>
      <c r="E72" s="120"/>
      <c r="F72" s="175"/>
      <c r="G72" s="175"/>
      <c r="H72" s="117"/>
    </row>
    <row r="73" spans="3:8" s="5" customFormat="1" ht="15.75" x14ac:dyDescent="0.15">
      <c r="C73" s="113"/>
      <c r="D73" s="120"/>
      <c r="E73" s="120"/>
      <c r="F73" s="175"/>
      <c r="G73" s="175"/>
      <c r="H73" s="117"/>
    </row>
    <row r="74" spans="3:8" s="5" customFormat="1" ht="15.75" x14ac:dyDescent="0.15">
      <c r="C74" s="113"/>
      <c r="D74" s="120"/>
      <c r="E74" s="120"/>
      <c r="F74" s="175"/>
      <c r="G74" s="175"/>
      <c r="H74" s="117"/>
    </row>
    <row r="75" spans="3:8" s="5" customFormat="1" ht="15.75" x14ac:dyDescent="0.15">
      <c r="C75" s="113"/>
      <c r="D75" s="120"/>
      <c r="E75" s="120"/>
      <c r="F75" s="175"/>
      <c r="G75" s="175"/>
      <c r="H75" s="117"/>
    </row>
    <row r="76" spans="3:8" s="5" customFormat="1" ht="15.75" x14ac:dyDescent="0.15">
      <c r="C76" s="113"/>
      <c r="D76" s="120"/>
      <c r="E76" s="120"/>
      <c r="F76" s="175"/>
      <c r="G76" s="175"/>
      <c r="H76" s="117"/>
    </row>
    <row r="77" spans="3:8" s="5" customFormat="1" ht="15.75" x14ac:dyDescent="0.15">
      <c r="C77" s="113"/>
      <c r="D77" s="114"/>
      <c r="E77" s="121"/>
      <c r="F77" s="175"/>
      <c r="G77" s="175"/>
      <c r="H77" s="117"/>
    </row>
    <row r="78" spans="3:8" s="5" customFormat="1" ht="15.75" x14ac:dyDescent="0.15">
      <c r="C78" s="113"/>
      <c r="D78" s="114"/>
      <c r="E78" s="122"/>
      <c r="F78" s="179"/>
      <c r="G78" s="179"/>
      <c r="H78" s="117"/>
    </row>
    <row r="79" spans="3:8" s="5" customFormat="1" ht="15.75" x14ac:dyDescent="0.15">
      <c r="C79" s="113"/>
      <c r="D79" s="114"/>
      <c r="E79" s="122"/>
      <c r="F79" s="179"/>
      <c r="G79" s="179"/>
      <c r="H79" s="117"/>
    </row>
    <row r="80" spans="3:8" s="5" customFormat="1" ht="15.75" x14ac:dyDescent="0.15">
      <c r="C80" s="113"/>
      <c r="D80" s="114"/>
      <c r="E80" s="122"/>
      <c r="F80" s="179"/>
      <c r="G80" s="179"/>
      <c r="H80" s="117"/>
    </row>
    <row r="81" spans="3:8" s="5" customFormat="1" ht="15.75" x14ac:dyDescent="0.15">
      <c r="C81" s="113"/>
      <c r="D81" s="114"/>
      <c r="E81" s="122"/>
      <c r="F81" s="179"/>
      <c r="G81" s="179"/>
      <c r="H81" s="117"/>
    </row>
    <row r="82" spans="3:8" s="5" customFormat="1" ht="15.75" x14ac:dyDescent="0.15">
      <c r="C82" s="113"/>
      <c r="D82" s="123"/>
      <c r="E82" s="121"/>
      <c r="F82" s="122"/>
      <c r="G82" s="122"/>
      <c r="H82" s="117"/>
    </row>
    <row r="83" spans="3:8" s="5" customFormat="1" ht="15.75" x14ac:dyDescent="0.15">
      <c r="C83" s="113"/>
      <c r="D83" s="123"/>
      <c r="E83" s="121"/>
      <c r="F83" s="122"/>
      <c r="G83" s="122"/>
      <c r="H83" s="117"/>
    </row>
    <row r="84" spans="3:8" s="5" customFormat="1" ht="15.75" x14ac:dyDescent="0.15">
      <c r="C84" s="113"/>
      <c r="D84" s="123"/>
      <c r="E84" s="121"/>
      <c r="F84" s="122"/>
      <c r="G84" s="122"/>
      <c r="H84" s="117"/>
    </row>
    <row r="85" spans="3:8" s="5" customFormat="1" ht="15.75" x14ac:dyDescent="0.15">
      <c r="C85" s="113"/>
      <c r="D85" s="175"/>
      <c r="E85" s="175"/>
      <c r="F85" s="175"/>
      <c r="G85" s="175"/>
      <c r="H85" s="119"/>
    </row>
    <row r="86" spans="3:8" s="5" customFormat="1" ht="15.75" x14ac:dyDescent="0.15">
      <c r="C86" s="113"/>
      <c r="D86" s="122"/>
      <c r="E86" s="122"/>
      <c r="F86" s="179"/>
      <c r="G86" s="179"/>
      <c r="H86" s="119"/>
    </row>
    <row r="87" spans="3:8" s="5" customFormat="1" ht="15.75" x14ac:dyDescent="0.15">
      <c r="C87" s="113"/>
      <c r="D87" s="114"/>
      <c r="E87" s="114"/>
      <c r="F87" s="178"/>
      <c r="G87" s="178"/>
      <c r="H87" s="117"/>
    </row>
    <row r="88" spans="3:8" s="5" customFormat="1" ht="15.75" x14ac:dyDescent="0.15">
      <c r="C88" s="113"/>
      <c r="D88" s="114"/>
      <c r="E88" s="114"/>
      <c r="F88" s="178"/>
      <c r="G88" s="178"/>
      <c r="H88" s="117"/>
    </row>
    <row r="89" spans="3:8" s="5" customFormat="1" ht="15.75" x14ac:dyDescent="0.15">
      <c r="C89" s="113"/>
      <c r="D89" s="114"/>
      <c r="E89" s="114"/>
      <c r="F89" s="178"/>
      <c r="G89" s="178"/>
      <c r="H89" s="117"/>
    </row>
    <row r="90" spans="3:8" s="5" customFormat="1" ht="15.75" x14ac:dyDescent="0.15">
      <c r="C90" s="113"/>
      <c r="D90" s="114"/>
      <c r="E90" s="114"/>
      <c r="F90" s="178"/>
      <c r="G90" s="178"/>
      <c r="H90" s="117"/>
    </row>
    <row r="91" spans="3:8" s="5" customFormat="1" ht="15.75" x14ac:dyDescent="0.15">
      <c r="C91" s="113"/>
      <c r="D91" s="114"/>
      <c r="E91" s="114"/>
      <c r="F91" s="178"/>
      <c r="G91" s="178"/>
      <c r="H91" s="117"/>
    </row>
    <row r="92" spans="3:8" s="5" customFormat="1" ht="15.75" x14ac:dyDescent="0.15">
      <c r="C92" s="113"/>
      <c r="D92" s="114"/>
      <c r="E92" s="114"/>
      <c r="F92" s="122"/>
      <c r="G92" s="122"/>
      <c r="H92" s="117"/>
    </row>
    <row r="93" spans="3:8" s="5" customFormat="1" ht="15.75" x14ac:dyDescent="0.15">
      <c r="C93" s="113"/>
      <c r="D93" s="114"/>
      <c r="E93" s="114"/>
      <c r="F93" s="179"/>
      <c r="G93" s="179"/>
      <c r="H93" s="117"/>
    </row>
    <row r="94" spans="3:8" s="5" customFormat="1" ht="15.75" x14ac:dyDescent="0.15">
      <c r="C94" s="113"/>
      <c r="D94" s="114"/>
      <c r="E94" s="114"/>
      <c r="F94" s="179"/>
      <c r="G94" s="179"/>
      <c r="H94" s="117"/>
    </row>
    <row r="95" spans="3:8" s="5" customFormat="1" ht="15.75" x14ac:dyDescent="0.15">
      <c r="C95" s="113"/>
      <c r="D95" s="114"/>
      <c r="E95" s="114"/>
      <c r="F95" s="180"/>
      <c r="G95" s="180"/>
      <c r="H95" s="117"/>
    </row>
    <row r="96" spans="3:8" s="5" customFormat="1" ht="15.75" x14ac:dyDescent="0.15">
      <c r="C96" s="113"/>
      <c r="D96" s="114"/>
      <c r="E96" s="114"/>
      <c r="F96" s="122"/>
      <c r="G96" s="116"/>
      <c r="H96" s="117"/>
    </row>
    <row r="97" spans="3:11" s="5" customFormat="1" ht="15.75" x14ac:dyDescent="0.15">
      <c r="C97" s="113"/>
      <c r="D97" s="114"/>
      <c r="E97" s="114"/>
      <c r="F97" s="178"/>
      <c r="G97" s="178"/>
      <c r="H97" s="117"/>
    </row>
    <row r="98" spans="3:11" s="5" customFormat="1" ht="15.75" x14ac:dyDescent="0.15">
      <c r="C98" s="113"/>
      <c r="D98" s="114"/>
      <c r="E98" s="114"/>
      <c r="F98" s="181"/>
      <c r="G98" s="181"/>
      <c r="H98" s="117"/>
    </row>
    <row r="99" spans="3:11" s="5" customFormat="1" ht="15.75" x14ac:dyDescent="0.15">
      <c r="C99" s="113"/>
      <c r="D99" s="114"/>
      <c r="E99" s="114"/>
      <c r="F99" s="178"/>
      <c r="G99" s="178"/>
      <c r="H99" s="117"/>
    </row>
    <row r="100" spans="3:11" s="5" customFormat="1" ht="15.75" x14ac:dyDescent="0.15">
      <c r="C100" s="113"/>
      <c r="D100" s="114"/>
      <c r="E100" s="114"/>
      <c r="F100" s="178"/>
      <c r="G100" s="178"/>
      <c r="H100" s="117"/>
    </row>
    <row r="101" spans="3:11" s="5" customFormat="1" ht="15.75" x14ac:dyDescent="0.15">
      <c r="C101" s="113"/>
      <c r="D101" s="114"/>
      <c r="E101" s="114"/>
      <c r="F101" s="178"/>
      <c r="G101" s="178"/>
      <c r="H101" s="117"/>
    </row>
    <row r="102" spans="3:11" s="5" customFormat="1" ht="15.75" x14ac:dyDescent="0.15">
      <c r="C102" s="113"/>
      <c r="D102" s="114"/>
      <c r="E102" s="114"/>
      <c r="F102" s="179"/>
      <c r="G102" s="179"/>
      <c r="H102" s="117"/>
    </row>
    <row r="103" spans="3:11" s="5" customFormat="1" ht="15.75" x14ac:dyDescent="0.15">
      <c r="C103" s="113"/>
      <c r="D103" s="114"/>
      <c r="E103" s="114"/>
      <c r="F103" s="179"/>
      <c r="G103" s="179"/>
      <c r="H103" s="117"/>
    </row>
    <row r="104" spans="3:11" s="5" customFormat="1" ht="15.75" x14ac:dyDescent="0.15">
      <c r="C104" s="113"/>
      <c r="D104" s="175"/>
      <c r="E104" s="175"/>
      <c r="F104" s="175"/>
      <c r="G104" s="175"/>
      <c r="H104" s="119"/>
    </row>
    <row r="105" spans="3:11" s="5" customFormat="1" ht="15.75" x14ac:dyDescent="0.15">
      <c r="C105" s="113"/>
      <c r="D105" s="116"/>
      <c r="E105" s="116"/>
      <c r="F105" s="122"/>
      <c r="G105" s="122"/>
      <c r="H105" s="117"/>
      <c r="J105" s="184"/>
      <c r="K105" s="184"/>
    </row>
    <row r="106" spans="3:11" s="5" customFormat="1" ht="15.75" x14ac:dyDescent="0.15">
      <c r="C106" s="113"/>
      <c r="D106" s="116"/>
      <c r="E106" s="116"/>
      <c r="F106" s="122"/>
      <c r="G106" s="122"/>
      <c r="H106" s="117"/>
    </row>
    <row r="107" spans="3:11" s="5" customFormat="1" ht="15.75" x14ac:dyDescent="0.15">
      <c r="C107" s="113"/>
      <c r="D107" s="116"/>
      <c r="E107" s="116"/>
      <c r="F107" s="122"/>
      <c r="G107" s="122"/>
      <c r="H107" s="117"/>
    </row>
    <row r="108" spans="3:11" s="5" customFormat="1" ht="15.75" x14ac:dyDescent="0.15">
      <c r="C108" s="113"/>
      <c r="D108" s="116"/>
      <c r="E108" s="116"/>
      <c r="F108" s="122"/>
      <c r="G108" s="122"/>
      <c r="H108" s="117"/>
    </row>
    <row r="109" spans="3:11" s="5" customFormat="1" ht="15.75" x14ac:dyDescent="0.15">
      <c r="C109" s="113"/>
      <c r="D109" s="120"/>
      <c r="E109" s="120"/>
      <c r="F109" s="126"/>
      <c r="G109" s="126"/>
      <c r="H109" s="125"/>
    </row>
    <row r="110" spans="3:11" s="5" customFormat="1" ht="15.75" x14ac:dyDescent="0.15">
      <c r="C110" s="113"/>
      <c r="D110" s="120"/>
      <c r="E110" s="120"/>
      <c r="F110" s="126"/>
      <c r="G110" s="126"/>
      <c r="H110" s="125"/>
    </row>
    <row r="111" spans="3:11" s="5" customFormat="1" ht="15.75" x14ac:dyDescent="0.15">
      <c r="C111" s="113"/>
      <c r="D111" s="120"/>
      <c r="E111" s="120"/>
      <c r="F111" s="126"/>
      <c r="G111" s="126"/>
      <c r="H111" s="125"/>
    </row>
    <row r="112" spans="3:11" s="5" customFormat="1" ht="15.75" x14ac:dyDescent="0.15">
      <c r="C112" s="113"/>
      <c r="D112" s="120"/>
      <c r="E112" s="120"/>
      <c r="F112" s="126"/>
      <c r="G112" s="126"/>
      <c r="H112" s="125"/>
    </row>
    <row r="113" spans="3:8" s="5" customFormat="1" ht="15.75" x14ac:dyDescent="0.15">
      <c r="C113" s="113"/>
      <c r="D113" s="120"/>
      <c r="E113" s="120"/>
      <c r="F113" s="126"/>
      <c r="G113" s="126"/>
      <c r="H113" s="125"/>
    </row>
    <row r="114" spans="3:8" s="5" customFormat="1" ht="15.75" x14ac:dyDescent="0.15">
      <c r="C114" s="113"/>
      <c r="D114" s="182"/>
      <c r="E114" s="182"/>
      <c r="F114" s="182"/>
      <c r="G114" s="182"/>
      <c r="H114" s="125"/>
    </row>
    <row r="115" spans="3:8" s="5" customFormat="1" ht="15.75" x14ac:dyDescent="0.15">
      <c r="C115" s="113"/>
      <c r="D115" s="182"/>
      <c r="E115" s="182"/>
      <c r="F115" s="183"/>
      <c r="G115" s="183"/>
      <c r="H115" s="125"/>
    </row>
    <row r="116" spans="3:8" s="5" customFormat="1" ht="15.75" x14ac:dyDescent="0.15">
      <c r="C116" s="113"/>
      <c r="D116" s="182"/>
      <c r="E116" s="182"/>
      <c r="F116" s="183"/>
      <c r="G116" s="183"/>
      <c r="H116" s="125"/>
    </row>
    <row r="117" spans="3:8" s="5" customFormat="1" ht="15.75" x14ac:dyDescent="0.15">
      <c r="C117" s="113"/>
      <c r="D117" s="182"/>
      <c r="E117" s="182"/>
      <c r="F117" s="183"/>
      <c r="G117" s="183"/>
      <c r="H117" s="125"/>
    </row>
    <row r="118" spans="3:8" s="5" customFormat="1" ht="15.75" x14ac:dyDescent="0.15">
      <c r="C118" s="113"/>
      <c r="D118" s="182"/>
      <c r="E118" s="182"/>
      <c r="F118" s="183"/>
      <c r="G118" s="183"/>
      <c r="H118" s="125"/>
    </row>
    <row r="119" spans="3:8" s="5" customFormat="1" ht="15.75" x14ac:dyDescent="0.15">
      <c r="C119" s="113"/>
      <c r="D119" s="182"/>
      <c r="E119" s="182"/>
      <c r="F119" s="183"/>
      <c r="G119" s="183"/>
      <c r="H119" s="125"/>
    </row>
    <row r="120" spans="3:8" s="5" customFormat="1" ht="15.75" x14ac:dyDescent="0.15">
      <c r="C120" s="113"/>
      <c r="D120" s="182"/>
      <c r="E120" s="182"/>
      <c r="F120" s="183"/>
      <c r="G120" s="183"/>
      <c r="H120" s="125"/>
    </row>
    <row r="121" spans="3:8" s="5" customFormat="1" ht="15.75" x14ac:dyDescent="0.15">
      <c r="C121" s="113"/>
      <c r="D121" s="182"/>
      <c r="E121" s="182"/>
      <c r="F121" s="183"/>
      <c r="G121" s="183"/>
      <c r="H121" s="125"/>
    </row>
    <row r="122" spans="3:8" s="5" customFormat="1" ht="15.75" x14ac:dyDescent="0.15">
      <c r="C122" s="113"/>
      <c r="D122" s="182"/>
      <c r="E122" s="182"/>
      <c r="F122" s="183"/>
      <c r="G122" s="183"/>
      <c r="H122" s="125"/>
    </row>
    <row r="123" spans="3:8" s="5" customFormat="1" ht="15.75" x14ac:dyDescent="0.15">
      <c r="C123" s="113"/>
      <c r="D123" s="182"/>
      <c r="E123" s="182"/>
      <c r="F123" s="183"/>
      <c r="G123" s="183"/>
      <c r="H123" s="125"/>
    </row>
    <row r="124" spans="3:8" s="5" customFormat="1" ht="15.75" x14ac:dyDescent="0.15">
      <c r="C124" s="113"/>
      <c r="D124" s="182"/>
      <c r="E124" s="182"/>
      <c r="F124" s="183"/>
      <c r="G124" s="183"/>
      <c r="H124" s="125"/>
    </row>
    <row r="125" spans="3:8" s="5" customFormat="1" ht="15.75" x14ac:dyDescent="0.15">
      <c r="C125" s="113"/>
      <c r="D125" s="182"/>
      <c r="E125" s="182"/>
      <c r="F125" s="183"/>
      <c r="G125" s="183"/>
      <c r="H125" s="125"/>
    </row>
    <row r="126" spans="3:8" s="5" customFormat="1" ht="15.75" x14ac:dyDescent="0.15">
      <c r="C126" s="113"/>
      <c r="D126" s="182"/>
      <c r="E126" s="182"/>
      <c r="F126" s="185"/>
      <c r="G126" s="185"/>
      <c r="H126" s="125"/>
    </row>
    <row r="127" spans="3:8" s="5" customFormat="1" ht="15.75" x14ac:dyDescent="0.15">
      <c r="C127" s="113"/>
      <c r="D127" s="182"/>
      <c r="E127" s="182"/>
      <c r="F127" s="185"/>
      <c r="G127" s="185"/>
      <c r="H127" s="125"/>
    </row>
    <row r="128" spans="3:8" s="5" customFormat="1" ht="15.75" x14ac:dyDescent="0.15">
      <c r="C128" s="113"/>
      <c r="D128" s="182"/>
      <c r="E128" s="182"/>
      <c r="F128" s="185"/>
      <c r="G128" s="185"/>
      <c r="H128" s="125"/>
    </row>
    <row r="129" spans="3:8" s="5" customFormat="1" ht="15.75" x14ac:dyDescent="0.15">
      <c r="C129" s="113"/>
      <c r="D129" s="182"/>
      <c r="E129" s="182"/>
      <c r="F129" s="185"/>
      <c r="G129" s="185"/>
      <c r="H129" s="125"/>
    </row>
    <row r="130" spans="3:8" s="5" customFormat="1" ht="15.75" x14ac:dyDescent="0.15">
      <c r="C130" s="113"/>
      <c r="D130" s="182"/>
      <c r="E130" s="182"/>
      <c r="F130" s="185"/>
      <c r="G130" s="185"/>
      <c r="H130" s="125"/>
    </row>
    <row r="131" spans="3:8" s="5" customFormat="1" ht="15.75" x14ac:dyDescent="0.15">
      <c r="C131" s="113"/>
      <c r="D131" s="182"/>
      <c r="E131" s="182"/>
      <c r="F131" s="185"/>
      <c r="G131" s="185"/>
      <c r="H131" s="125"/>
    </row>
    <row r="132" spans="3:8" s="5" customFormat="1" ht="15.75" x14ac:dyDescent="0.15">
      <c r="C132" s="113"/>
      <c r="D132" s="182"/>
      <c r="E132" s="127"/>
      <c r="F132" s="182"/>
      <c r="G132" s="182"/>
      <c r="H132" s="125"/>
    </row>
    <row r="133" spans="3:8" s="5" customFormat="1" x14ac:dyDescent="0.15">
      <c r="H133" s="94"/>
    </row>
    <row r="134" spans="3:8" s="5" customFormat="1" x14ac:dyDescent="0.15"/>
    <row r="135" spans="3:8" s="5" customFormat="1" x14ac:dyDescent="0.15"/>
    <row r="136" spans="3:8" s="5" customFormat="1" x14ac:dyDescent="0.15"/>
    <row r="137" spans="3:8" s="5" customFormat="1" x14ac:dyDescent="0.15"/>
    <row r="138" spans="3:8" s="5" customFormat="1" x14ac:dyDescent="0.15"/>
    <row r="139" spans="3:8" s="5" customFormat="1" x14ac:dyDescent="0.15"/>
    <row r="140" spans="3:8" s="5" customFormat="1" x14ac:dyDescent="0.15"/>
    <row r="141" spans="3:8" s="5" customFormat="1" x14ac:dyDescent="0.15"/>
    <row r="142" spans="3:8" s="5" customFormat="1" x14ac:dyDescent="0.15"/>
    <row r="143" spans="3:8" s="5" customFormat="1" x14ac:dyDescent="0.15"/>
    <row r="144" spans="3:8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</sheetData>
  <mergeCells count="75">
    <mergeCell ref="F131:G131"/>
    <mergeCell ref="F126:G126"/>
    <mergeCell ref="F127:G127"/>
    <mergeCell ref="F128:G128"/>
    <mergeCell ref="F129:G129"/>
    <mergeCell ref="F130:G130"/>
    <mergeCell ref="F102:G102"/>
    <mergeCell ref="F103:G103"/>
    <mergeCell ref="D104:G104"/>
    <mergeCell ref="J105:K105"/>
    <mergeCell ref="D114:G114"/>
    <mergeCell ref="D115:D132"/>
    <mergeCell ref="E115:G115"/>
    <mergeCell ref="E116:E119"/>
    <mergeCell ref="F116:G116"/>
    <mergeCell ref="F117:G117"/>
    <mergeCell ref="F118:G118"/>
    <mergeCell ref="F119:G119"/>
    <mergeCell ref="E120:G120"/>
    <mergeCell ref="E121:E124"/>
    <mergeCell ref="F121:G121"/>
    <mergeCell ref="F122:G122"/>
    <mergeCell ref="F123:G123"/>
    <mergeCell ref="F124:G124"/>
    <mergeCell ref="F132:G132"/>
    <mergeCell ref="E125:G125"/>
    <mergeCell ref="E126:E131"/>
    <mergeCell ref="F101:G101"/>
    <mergeCell ref="F88:G88"/>
    <mergeCell ref="F89:G89"/>
    <mergeCell ref="F90:G90"/>
    <mergeCell ref="F91:G91"/>
    <mergeCell ref="F93:G93"/>
    <mergeCell ref="F94:G94"/>
    <mergeCell ref="F95:G95"/>
    <mergeCell ref="F97:G97"/>
    <mergeCell ref="F98:G98"/>
    <mergeCell ref="F99:G99"/>
    <mergeCell ref="F100:G100"/>
    <mergeCell ref="F87:G87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D85:G85"/>
    <mergeCell ref="F86:G86"/>
    <mergeCell ref="F72:G72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60:G60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E58:G58"/>
    <mergeCell ref="F59:G59"/>
  </mergeCells>
  <phoneticPr fontId="2"/>
  <conditionalFormatting sqref="H59">
    <cfRule type="expression" dxfId="0" priority="1" stopIfTrue="1">
      <formula>""</formula>
    </cfRule>
  </conditionalFormatting>
  <printOptions horizontalCentered="1"/>
  <pageMargins left="0" right="0" top="0" bottom="0" header="0.31496062992125984" footer="0.31496062992125984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2:AA97"/>
  <sheetViews>
    <sheetView zoomScale="70" zoomScaleNormal="70" workbookViewId="0">
      <selection activeCell="L14" sqref="L14"/>
    </sheetView>
  </sheetViews>
  <sheetFormatPr defaultRowHeight="13.5" x14ac:dyDescent="0.15"/>
  <cols>
    <col min="1" max="2" width="9" style="15"/>
    <col min="3" max="3" width="17.625" style="15" customWidth="1"/>
    <col min="4" max="4" width="18.625" style="15" customWidth="1"/>
    <col min="5" max="5" width="17.625" style="15" customWidth="1"/>
    <col min="6" max="13" width="9" style="15"/>
    <col min="14" max="27" width="9" style="16"/>
    <col min="28" max="16384" width="9" style="15"/>
  </cols>
  <sheetData>
    <row r="32" spans="3:5" x14ac:dyDescent="0.15">
      <c r="C32" s="82"/>
      <c r="D32" s="82"/>
      <c r="E32" s="82"/>
    </row>
    <row r="33" spans="1:13" x14ac:dyDescent="0.15">
      <c r="C33" s="82"/>
      <c r="D33" s="83"/>
      <c r="E33" s="83"/>
    </row>
    <row r="34" spans="1:13" x14ac:dyDescent="0.15">
      <c r="C34" s="82"/>
      <c r="D34" s="83"/>
      <c r="E34" s="83"/>
    </row>
    <row r="35" spans="1:13" x14ac:dyDescent="0.15">
      <c r="C35" s="82"/>
      <c r="D35" s="83"/>
      <c r="E35" s="83"/>
    </row>
    <row r="36" spans="1:13" x14ac:dyDescent="0.15">
      <c r="C36" s="82"/>
      <c r="D36" s="83"/>
      <c r="E36" s="83"/>
    </row>
    <row r="37" spans="1:13" x14ac:dyDescent="0.15">
      <c r="C37" s="82"/>
      <c r="D37" s="83"/>
      <c r="E37" s="83"/>
    </row>
    <row r="38" spans="1:13" x14ac:dyDescent="0.15">
      <c r="C38" s="82"/>
      <c r="D38" s="83"/>
      <c r="E38" s="83"/>
    </row>
    <row r="39" spans="1:13" s="16" customFormat="1" x14ac:dyDescent="0.15">
      <c r="A39" s="8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s="16" customFormat="1" x14ac:dyDescent="0.15">
      <c r="A40" s="8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s="16" customFormat="1" x14ac:dyDescent="0.15">
      <c r="A41" s="8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s="16" customFormat="1" x14ac:dyDescent="0.15">
      <c r="A42" s="8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s="16" customFormat="1" x14ac:dyDescent="0.15">
      <c r="A43" s="8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s="16" customFormat="1" x14ac:dyDescent="0.15">
      <c r="A44" s="84"/>
      <c r="B44" s="15"/>
      <c r="C44" s="80" t="s">
        <v>26</v>
      </c>
      <c r="D44" s="80" t="s">
        <v>3</v>
      </c>
      <c r="E44" s="80" t="s">
        <v>2</v>
      </c>
      <c r="F44" s="15"/>
      <c r="G44" s="15"/>
      <c r="H44" s="15"/>
      <c r="I44" s="15"/>
      <c r="J44" s="15"/>
      <c r="K44" s="15"/>
      <c r="L44" s="15"/>
      <c r="M44" s="15"/>
    </row>
    <row r="45" spans="1:13" s="16" customFormat="1" x14ac:dyDescent="0.15">
      <c r="A45" s="84"/>
      <c r="B45" s="15"/>
      <c r="C45" s="80" t="str">
        <f>グラフデータ②!A5</f>
        <v>平成30年度</v>
      </c>
      <c r="D45" s="81">
        <f>グラフデータ②!B5</f>
        <v>120619131323</v>
      </c>
      <c r="E45" s="81">
        <f>グラフデータ②!C5</f>
        <v>1934921</v>
      </c>
      <c r="F45" s="15"/>
      <c r="G45" s="15"/>
      <c r="H45" s="15"/>
      <c r="I45" s="15"/>
      <c r="J45" s="15"/>
      <c r="K45" s="15"/>
      <c r="L45" s="15"/>
      <c r="M45" s="15"/>
    </row>
    <row r="46" spans="1:13" s="16" customFormat="1" x14ac:dyDescent="0.15">
      <c r="A46" s="84"/>
      <c r="B46" s="15"/>
      <c r="C46" s="80" t="str">
        <f>グラフデータ②!A6</f>
        <v>令和元年度</v>
      </c>
      <c r="D46" s="81">
        <f>グラフデータ②!B6</f>
        <v>123817188565</v>
      </c>
      <c r="E46" s="81">
        <f>グラフデータ②!C6</f>
        <v>1960566</v>
      </c>
      <c r="F46" s="15"/>
      <c r="G46" s="15"/>
      <c r="H46" s="15"/>
      <c r="I46" s="15"/>
      <c r="J46" s="15"/>
      <c r="K46" s="15"/>
      <c r="L46" s="15"/>
      <c r="M46" s="15"/>
    </row>
    <row r="47" spans="1:13" s="16" customFormat="1" x14ac:dyDescent="0.15">
      <c r="A47" s="84"/>
      <c r="B47" s="15"/>
      <c r="C47" s="80" t="str">
        <f>グラフデータ②!A7</f>
        <v>令和２年度</v>
      </c>
      <c r="D47" s="81">
        <f>グラフデータ②!B7</f>
        <v>127098290536</v>
      </c>
      <c r="E47" s="81">
        <f>グラフデータ②!C7</f>
        <v>1978497</v>
      </c>
      <c r="F47" s="15"/>
      <c r="G47" s="15"/>
      <c r="H47" s="15"/>
      <c r="I47" s="15"/>
      <c r="J47" s="15"/>
      <c r="K47" s="15"/>
      <c r="L47" s="15"/>
      <c r="M47" s="15"/>
    </row>
    <row r="48" spans="1:13" s="16" customFormat="1" x14ac:dyDescent="0.15">
      <c r="A48" s="84"/>
      <c r="B48" s="15"/>
      <c r="C48" s="80" t="str">
        <f>グラフデータ②!A8</f>
        <v>令和３年度</v>
      </c>
      <c r="D48" s="81">
        <f>グラフデータ②!B8</f>
        <v>128175673266</v>
      </c>
      <c r="E48" s="81">
        <f>グラフデータ②!C8</f>
        <v>2010830</v>
      </c>
      <c r="F48" s="15"/>
      <c r="G48" s="15"/>
      <c r="H48" s="15"/>
      <c r="I48" s="15"/>
      <c r="J48" s="15"/>
      <c r="K48" s="15"/>
      <c r="L48" s="15"/>
      <c r="M48" s="15"/>
    </row>
    <row r="49" spans="1:13" s="16" customFormat="1" x14ac:dyDescent="0.15">
      <c r="A49" s="84"/>
      <c r="B49" s="15"/>
      <c r="C49" s="80" t="str">
        <f>グラフデータ②!A9</f>
        <v>令和４年度</v>
      </c>
      <c r="D49" s="81">
        <f>グラフデータ②!B9</f>
        <v>126854165079</v>
      </c>
      <c r="E49" s="81">
        <f>グラフデータ②!C9</f>
        <v>2014379</v>
      </c>
      <c r="F49" s="15"/>
      <c r="G49" s="15"/>
      <c r="H49" s="15"/>
      <c r="I49" s="15"/>
      <c r="J49" s="15"/>
      <c r="K49" s="15"/>
      <c r="L49" s="15"/>
      <c r="M49" s="15"/>
    </row>
    <row r="50" spans="1:13" s="16" customFormat="1" x14ac:dyDescent="0.15"/>
    <row r="51" spans="1:13" s="16" customFormat="1" x14ac:dyDescent="0.15"/>
    <row r="52" spans="1:13" s="16" customFormat="1" x14ac:dyDescent="0.15"/>
    <row r="53" spans="1:13" s="16" customFormat="1" x14ac:dyDescent="0.15"/>
    <row r="54" spans="1:13" s="16" customFormat="1" x14ac:dyDescent="0.15"/>
    <row r="55" spans="1:13" s="16" customFormat="1" x14ac:dyDescent="0.15"/>
    <row r="56" spans="1:13" s="16" customFormat="1" x14ac:dyDescent="0.15"/>
    <row r="57" spans="1:13" s="16" customFormat="1" x14ac:dyDescent="0.15"/>
    <row r="58" spans="1:13" s="16" customFormat="1" x14ac:dyDescent="0.15"/>
    <row r="59" spans="1:13" s="16" customFormat="1" x14ac:dyDescent="0.15"/>
    <row r="60" spans="1:13" s="16" customFormat="1" x14ac:dyDescent="0.15"/>
    <row r="61" spans="1:13" s="16" customFormat="1" x14ac:dyDescent="0.15"/>
    <row r="62" spans="1:13" s="16" customFormat="1" x14ac:dyDescent="0.15"/>
    <row r="63" spans="1:13" s="16" customFormat="1" x14ac:dyDescent="0.15"/>
    <row r="64" spans="1:13" s="16" customFormat="1" x14ac:dyDescent="0.15"/>
    <row r="65" s="16" customFormat="1" x14ac:dyDescent="0.15"/>
    <row r="66" s="16" customFormat="1" x14ac:dyDescent="0.15"/>
    <row r="67" s="16" customFormat="1" x14ac:dyDescent="0.15"/>
    <row r="68" s="16" customFormat="1" x14ac:dyDescent="0.15"/>
    <row r="69" s="16" customFormat="1" x14ac:dyDescent="0.15"/>
    <row r="70" s="16" customFormat="1" x14ac:dyDescent="0.15"/>
    <row r="71" s="16" customFormat="1" x14ac:dyDescent="0.15"/>
    <row r="72" s="16" customFormat="1" x14ac:dyDescent="0.15"/>
    <row r="73" s="16" customFormat="1" x14ac:dyDescent="0.15"/>
    <row r="74" s="16" customFormat="1" x14ac:dyDescent="0.15"/>
    <row r="75" s="16" customFormat="1" x14ac:dyDescent="0.15"/>
    <row r="76" s="16" customFormat="1" x14ac:dyDescent="0.15"/>
    <row r="77" s="16" customFormat="1" x14ac:dyDescent="0.15"/>
    <row r="78" s="16" customFormat="1" x14ac:dyDescent="0.15"/>
    <row r="79" s="16" customFormat="1" x14ac:dyDescent="0.15"/>
    <row r="80" s="16" customFormat="1" x14ac:dyDescent="0.15"/>
    <row r="81" s="16" customFormat="1" x14ac:dyDescent="0.15"/>
    <row r="82" s="16" customFormat="1" x14ac:dyDescent="0.15"/>
    <row r="83" s="16" customFormat="1" x14ac:dyDescent="0.15"/>
    <row r="84" s="16" customFormat="1" x14ac:dyDescent="0.15"/>
    <row r="85" s="16" customFormat="1" x14ac:dyDescent="0.15"/>
    <row r="86" s="16" customFormat="1" x14ac:dyDescent="0.15"/>
    <row r="87" s="16" customFormat="1" x14ac:dyDescent="0.15"/>
    <row r="88" s="16" customFormat="1" x14ac:dyDescent="0.15"/>
    <row r="89" s="16" customFormat="1" x14ac:dyDescent="0.15"/>
    <row r="90" s="16" customFormat="1" x14ac:dyDescent="0.15"/>
    <row r="91" s="16" customFormat="1" x14ac:dyDescent="0.15"/>
    <row r="92" s="16" customFormat="1" x14ac:dyDescent="0.15"/>
    <row r="93" s="16" customFormat="1" x14ac:dyDescent="0.15"/>
    <row r="94" s="16" customFormat="1" x14ac:dyDescent="0.15"/>
    <row r="95" s="16" customFormat="1" x14ac:dyDescent="0.15"/>
    <row r="96" s="16" customFormat="1" x14ac:dyDescent="0.15"/>
    <row r="97" s="16" customFormat="1" x14ac:dyDescent="0.15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5:Z102"/>
  <sheetViews>
    <sheetView zoomScale="85" zoomScaleNormal="85" workbookViewId="0">
      <selection activeCell="F48" sqref="F48:I48"/>
    </sheetView>
  </sheetViews>
  <sheetFormatPr defaultRowHeight="13.5" x14ac:dyDescent="0.15"/>
  <cols>
    <col min="1" max="1" width="17.375" style="15" bestFit="1" customWidth="1"/>
    <col min="2" max="3" width="7.625" style="15" customWidth="1"/>
    <col min="4" max="4" width="6.125" style="15" customWidth="1"/>
    <col min="5" max="7" width="7.625" style="15" customWidth="1"/>
    <col min="8" max="8" width="6.125" style="15" customWidth="1"/>
    <col min="9" max="11" width="7.625" style="15" customWidth="1"/>
    <col min="12" max="12" width="6.125" style="15" customWidth="1"/>
    <col min="13" max="13" width="7.625" style="15" customWidth="1"/>
    <col min="14" max="26" width="9" style="16"/>
    <col min="27" max="16384" width="9" style="15"/>
  </cols>
  <sheetData>
    <row r="35" spans="1:13" x14ac:dyDescent="0.15">
      <c r="A35" s="186" t="s">
        <v>4</v>
      </c>
      <c r="B35" s="188" t="str">
        <f>グラフデータ②!F4</f>
        <v>平成30年度</v>
      </c>
      <c r="C35" s="189"/>
      <c r="D35" s="189"/>
      <c r="E35" s="190"/>
      <c r="F35" s="188" t="str">
        <f>グラフデータ②!J4</f>
        <v>令和元年度</v>
      </c>
      <c r="G35" s="189"/>
      <c r="H35" s="189"/>
      <c r="I35" s="190"/>
      <c r="J35" s="188" t="str">
        <f>グラフデータ②!N4</f>
        <v>令和２年度</v>
      </c>
      <c r="K35" s="189"/>
      <c r="L35" s="189"/>
      <c r="M35" s="190"/>
    </row>
    <row r="36" spans="1:13" ht="14.25" thickBot="1" x14ac:dyDescent="0.2">
      <c r="A36" s="187"/>
      <c r="B36" s="50" t="s">
        <v>5</v>
      </c>
      <c r="C36" s="50" t="s">
        <v>6</v>
      </c>
      <c r="D36" s="51" t="s">
        <v>15</v>
      </c>
      <c r="E36" s="52" t="s">
        <v>7</v>
      </c>
      <c r="F36" s="50" t="s">
        <v>5</v>
      </c>
      <c r="G36" s="50" t="s">
        <v>6</v>
      </c>
      <c r="H36" s="51" t="s">
        <v>15</v>
      </c>
      <c r="I36" s="51" t="s">
        <v>7</v>
      </c>
      <c r="J36" s="53" t="s">
        <v>5</v>
      </c>
      <c r="K36" s="50" t="s">
        <v>6</v>
      </c>
      <c r="L36" s="51" t="s">
        <v>15</v>
      </c>
      <c r="M36" s="51" t="s">
        <v>7</v>
      </c>
    </row>
    <row r="37" spans="1:13" x14ac:dyDescent="0.15">
      <c r="A37" s="54" t="s">
        <v>8</v>
      </c>
      <c r="B37" s="55">
        <f>グラフデータ②!F6</f>
        <v>37</v>
      </c>
      <c r="C37" s="55">
        <f>グラフデータ②!G6</f>
        <v>17</v>
      </c>
      <c r="D37" s="55">
        <f>グラフデータ②!H6</f>
        <v>54</v>
      </c>
      <c r="E37" s="56">
        <f>グラフデータ②!I6</f>
        <v>0.68399999999999994</v>
      </c>
      <c r="F37" s="55">
        <f>グラフデータ②!J6</f>
        <v>19</v>
      </c>
      <c r="G37" s="55">
        <f>グラフデータ②!K6</f>
        <v>16</v>
      </c>
      <c r="H37" s="55">
        <f>グラフデータ②!L6</f>
        <v>35</v>
      </c>
      <c r="I37" s="56">
        <f>グラフデータ②!M6</f>
        <v>0.41599999999999993</v>
      </c>
      <c r="J37" s="57">
        <f>グラフデータ②!N6</f>
        <v>30</v>
      </c>
      <c r="K37" s="57">
        <f>グラフデータ②!O6</f>
        <v>21</v>
      </c>
      <c r="L37" s="57">
        <f>グラフデータ②!P6</f>
        <v>51</v>
      </c>
      <c r="M37" s="58">
        <f>グラフデータ②!Q6</f>
        <v>0.55500000000000005</v>
      </c>
    </row>
    <row r="38" spans="1:13" x14ac:dyDescent="0.15">
      <c r="A38" s="59" t="s">
        <v>9</v>
      </c>
      <c r="B38" s="55">
        <f>グラフデータ②!F7</f>
        <v>4</v>
      </c>
      <c r="C38" s="55">
        <f>グラフデータ②!G7</f>
        <v>1</v>
      </c>
      <c r="D38" s="55">
        <f>グラフデータ②!H7</f>
        <v>5</v>
      </c>
      <c r="E38" s="56">
        <f>グラフデータ②!I7</f>
        <v>6.3E-2</v>
      </c>
      <c r="F38" s="55">
        <f>グラフデータ②!J7</f>
        <v>3</v>
      </c>
      <c r="G38" s="55">
        <f>グラフデータ②!K7</f>
        <v>2</v>
      </c>
      <c r="H38" s="55">
        <f>グラフデータ②!L7</f>
        <v>5</v>
      </c>
      <c r="I38" s="56">
        <f>グラフデータ②!M7</f>
        <v>0.06</v>
      </c>
      <c r="J38" s="57">
        <f>グラフデータ②!N7</f>
        <v>1</v>
      </c>
      <c r="K38" s="57">
        <f>グラフデータ②!O7</f>
        <v>0</v>
      </c>
      <c r="L38" s="57">
        <f>グラフデータ②!P7</f>
        <v>1</v>
      </c>
      <c r="M38" s="58">
        <f>グラフデータ②!Q7</f>
        <v>1.0999999999999999E-2</v>
      </c>
    </row>
    <row r="39" spans="1:13" x14ac:dyDescent="0.15">
      <c r="A39" s="59" t="s">
        <v>10</v>
      </c>
      <c r="B39" s="55">
        <f>グラフデータ②!F8</f>
        <v>4</v>
      </c>
      <c r="C39" s="55">
        <f>グラフデータ②!G8</f>
        <v>0</v>
      </c>
      <c r="D39" s="55">
        <f>グラフデータ②!H8</f>
        <v>4</v>
      </c>
      <c r="E39" s="56">
        <f>グラフデータ②!I8</f>
        <v>5.0999999999999997E-2</v>
      </c>
      <c r="F39" s="55">
        <f>グラフデータ②!J8</f>
        <v>3</v>
      </c>
      <c r="G39" s="55">
        <f>グラフデータ②!K8</f>
        <v>2</v>
      </c>
      <c r="H39" s="55">
        <f>グラフデータ②!L8</f>
        <v>5</v>
      </c>
      <c r="I39" s="56">
        <f>グラフデータ②!M8</f>
        <v>0.06</v>
      </c>
      <c r="J39" s="57">
        <f>グラフデータ②!N8</f>
        <v>3</v>
      </c>
      <c r="K39" s="57">
        <f>グラフデータ②!O8</f>
        <v>1</v>
      </c>
      <c r="L39" s="57">
        <f>グラフデータ②!P8</f>
        <v>4</v>
      </c>
      <c r="M39" s="58">
        <f>グラフデータ②!Q8</f>
        <v>4.2999999999999997E-2</v>
      </c>
    </row>
    <row r="40" spans="1:13" x14ac:dyDescent="0.15">
      <c r="A40" s="59" t="s">
        <v>11</v>
      </c>
      <c r="B40" s="55">
        <f>グラフデータ②!F9</f>
        <v>2</v>
      </c>
      <c r="C40" s="55">
        <f>グラフデータ②!G9</f>
        <v>0</v>
      </c>
      <c r="D40" s="55">
        <f>グラフデータ②!H9</f>
        <v>2</v>
      </c>
      <c r="E40" s="56">
        <f>グラフデータ②!I9</f>
        <v>2.5000000000000001E-2</v>
      </c>
      <c r="F40" s="55">
        <f>グラフデータ②!J9</f>
        <v>0</v>
      </c>
      <c r="G40" s="55">
        <f>グラフデータ②!K9</f>
        <v>0</v>
      </c>
      <c r="H40" s="55">
        <f>グラフデータ②!L9</f>
        <v>0</v>
      </c>
      <c r="I40" s="56">
        <f>グラフデータ②!M9</f>
        <v>0</v>
      </c>
      <c r="J40" s="57">
        <f>グラフデータ②!N9</f>
        <v>2</v>
      </c>
      <c r="K40" s="57">
        <f>グラフデータ②!O9</f>
        <v>3</v>
      </c>
      <c r="L40" s="57">
        <f>グラフデータ②!P9</f>
        <v>5</v>
      </c>
      <c r="M40" s="58">
        <f>グラフデータ②!Q9</f>
        <v>5.3999999999999999E-2</v>
      </c>
    </row>
    <row r="41" spans="1:13" x14ac:dyDescent="0.15">
      <c r="A41" s="59" t="s">
        <v>12</v>
      </c>
      <c r="B41" s="55">
        <f>グラフデータ②!F10</f>
        <v>0</v>
      </c>
      <c r="C41" s="55">
        <f>グラフデータ②!G10</f>
        <v>0</v>
      </c>
      <c r="D41" s="55">
        <f>グラフデータ②!H10</f>
        <v>0</v>
      </c>
      <c r="E41" s="56">
        <f>グラフデータ②!I10</f>
        <v>0</v>
      </c>
      <c r="F41" s="55">
        <f>グラフデータ②!J10</f>
        <v>0</v>
      </c>
      <c r="G41" s="55">
        <f>グラフデータ②!K10</f>
        <v>1</v>
      </c>
      <c r="H41" s="55">
        <f>グラフデータ②!L10</f>
        <v>1</v>
      </c>
      <c r="I41" s="56">
        <f>グラフデータ②!M10</f>
        <v>1.2E-2</v>
      </c>
      <c r="J41" s="57">
        <f>グラフデータ②!N10</f>
        <v>0</v>
      </c>
      <c r="K41" s="57">
        <f>グラフデータ②!O10</f>
        <v>0</v>
      </c>
      <c r="L41" s="57">
        <f>グラフデータ②!P10</f>
        <v>0</v>
      </c>
      <c r="M41" s="58">
        <f>グラフデータ②!Q10</f>
        <v>0</v>
      </c>
    </row>
    <row r="42" spans="1:13" x14ac:dyDescent="0.15">
      <c r="A42" s="60" t="s">
        <v>13</v>
      </c>
      <c r="B42" s="55">
        <f>グラフデータ②!F11</f>
        <v>3</v>
      </c>
      <c r="C42" s="55">
        <f>グラフデータ②!G11</f>
        <v>0</v>
      </c>
      <c r="D42" s="55">
        <f>グラフデータ②!H11</f>
        <v>3</v>
      </c>
      <c r="E42" s="56">
        <f>グラフデータ②!I11</f>
        <v>3.7999999999999999E-2</v>
      </c>
      <c r="F42" s="55">
        <f>グラフデータ②!J11</f>
        <v>3</v>
      </c>
      <c r="G42" s="55">
        <f>グラフデータ②!K11</f>
        <v>3</v>
      </c>
      <c r="H42" s="55">
        <f>グラフデータ②!L11</f>
        <v>6</v>
      </c>
      <c r="I42" s="56">
        <f>グラフデータ②!M11</f>
        <v>7.0999999999999994E-2</v>
      </c>
      <c r="J42" s="57">
        <f>グラフデータ②!N11</f>
        <v>4</v>
      </c>
      <c r="K42" s="57">
        <f>グラフデータ②!O11</f>
        <v>1</v>
      </c>
      <c r="L42" s="57">
        <f>グラフデータ②!P11</f>
        <v>5</v>
      </c>
      <c r="M42" s="58">
        <f>グラフデータ②!Q11</f>
        <v>5.3999999999999999E-2</v>
      </c>
    </row>
    <row r="43" spans="1:13" x14ac:dyDescent="0.15">
      <c r="A43" s="59" t="s">
        <v>14</v>
      </c>
      <c r="B43" s="55">
        <f>グラフデータ②!F12</f>
        <v>7</v>
      </c>
      <c r="C43" s="55">
        <f>グラフデータ②!G12</f>
        <v>4</v>
      </c>
      <c r="D43" s="55">
        <f>グラフデータ②!H12</f>
        <v>11</v>
      </c>
      <c r="E43" s="56">
        <f>グラフデータ②!I12</f>
        <v>0.13900000000000001</v>
      </c>
      <c r="F43" s="55">
        <f>グラフデータ②!J12</f>
        <v>11</v>
      </c>
      <c r="G43" s="55">
        <f>グラフデータ②!K12</f>
        <v>21</v>
      </c>
      <c r="H43" s="55">
        <f>グラフデータ②!L12</f>
        <v>32</v>
      </c>
      <c r="I43" s="56">
        <f>グラフデータ②!M12</f>
        <v>0.38100000000000001</v>
      </c>
      <c r="J43" s="57">
        <f>グラフデータ②!N12</f>
        <v>17</v>
      </c>
      <c r="K43" s="57">
        <f>グラフデータ②!O12</f>
        <v>9</v>
      </c>
      <c r="L43" s="57">
        <f>グラフデータ②!P12</f>
        <v>26</v>
      </c>
      <c r="M43" s="58">
        <f>グラフデータ②!Q12</f>
        <v>0.28299999999999997</v>
      </c>
    </row>
    <row r="44" spans="1:13" x14ac:dyDescent="0.15">
      <c r="A44" s="61" t="s">
        <v>15</v>
      </c>
      <c r="B44" s="55">
        <f>グラフデータ②!F13</f>
        <v>57</v>
      </c>
      <c r="C44" s="55">
        <f>グラフデータ②!G13</f>
        <v>22</v>
      </c>
      <c r="D44" s="55">
        <f>グラフデータ②!H13</f>
        <v>79</v>
      </c>
      <c r="E44" s="56">
        <f>グラフデータ②!I13</f>
        <v>1</v>
      </c>
      <c r="F44" s="55">
        <f>グラフデータ②!J13</f>
        <v>39</v>
      </c>
      <c r="G44" s="55">
        <f>グラフデータ②!K13</f>
        <v>45</v>
      </c>
      <c r="H44" s="55">
        <f>グラフデータ②!L13</f>
        <v>84</v>
      </c>
      <c r="I44" s="56">
        <f>グラフデータ②!M13</f>
        <v>1</v>
      </c>
      <c r="J44" s="57">
        <f>グラフデータ②!N13</f>
        <v>57</v>
      </c>
      <c r="K44" s="57">
        <f>グラフデータ②!O13</f>
        <v>35</v>
      </c>
      <c r="L44" s="57">
        <f>グラフデータ②!P13</f>
        <v>92</v>
      </c>
      <c r="M44" s="58">
        <f>グラフデータ②!Q13</f>
        <v>1</v>
      </c>
    </row>
    <row r="45" spans="1:13" ht="14.25" thickBot="1" x14ac:dyDescent="0.2">
      <c r="A45" s="62" t="s">
        <v>16</v>
      </c>
      <c r="B45" s="63">
        <f>グラフデータ②!F14</f>
        <v>0.72199999999999998</v>
      </c>
      <c r="C45" s="63">
        <f>グラフデータ②!G14</f>
        <v>0.27800000000000002</v>
      </c>
      <c r="D45" s="64" t="str">
        <f>グラフデータ②!H14</f>
        <v>-</v>
      </c>
      <c r="E45" s="63">
        <f>グラフデータ②!I14</f>
        <v>1</v>
      </c>
      <c r="F45" s="63">
        <f>グラフデータ②!J14</f>
        <v>0.46400000000000002</v>
      </c>
      <c r="G45" s="63">
        <f>グラフデータ②!K14</f>
        <v>0.53600000000000003</v>
      </c>
      <c r="H45" s="64" t="str">
        <f>グラフデータ②!L14</f>
        <v>-</v>
      </c>
      <c r="I45" s="63">
        <f>グラフデータ②!M14</f>
        <v>1</v>
      </c>
      <c r="J45" s="65">
        <f>グラフデータ②!N14</f>
        <v>0.62</v>
      </c>
      <c r="K45" s="65">
        <f>グラフデータ②!O14</f>
        <v>0.38</v>
      </c>
      <c r="L45" s="66" t="str">
        <f>グラフデータ②!P14</f>
        <v>-</v>
      </c>
      <c r="M45" s="65">
        <f>グラフデータ②!Q14</f>
        <v>1</v>
      </c>
    </row>
    <row r="46" spans="1:13" ht="14.25" thickTop="1" x14ac:dyDescent="0.15">
      <c r="A46" s="67" t="s">
        <v>17</v>
      </c>
      <c r="B46" s="68">
        <f>グラフデータ②!F15</f>
        <v>24</v>
      </c>
      <c r="C46" s="69"/>
      <c r="D46" s="68">
        <f>グラフデータ②!H15</f>
        <v>24</v>
      </c>
      <c r="E46" s="70"/>
      <c r="F46" s="68">
        <f>グラフデータ②!J15</f>
        <v>16</v>
      </c>
      <c r="G46" s="70"/>
      <c r="H46" s="68">
        <f>グラフデータ②!L15</f>
        <v>16</v>
      </c>
      <c r="I46" s="70"/>
      <c r="J46" s="68">
        <f>グラフデータ②!N15</f>
        <v>12</v>
      </c>
      <c r="K46" s="70"/>
      <c r="L46" s="71">
        <f>グラフデータ②!P15</f>
        <v>12</v>
      </c>
      <c r="M46" s="70"/>
    </row>
    <row r="47" spans="1:13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x14ac:dyDescent="0.15">
      <c r="A48" s="193" t="s">
        <v>4</v>
      </c>
      <c r="B48" s="189" t="str">
        <f>グラフデータ②!F16</f>
        <v>令和３年度</v>
      </c>
      <c r="C48" s="189"/>
      <c r="D48" s="189"/>
      <c r="E48" s="190"/>
      <c r="F48" s="189" t="str">
        <f>グラフデータ②!J16</f>
        <v>令和４年度</v>
      </c>
      <c r="G48" s="191"/>
      <c r="H48" s="191"/>
      <c r="I48" s="192"/>
      <c r="J48" s="72"/>
      <c r="K48" s="72"/>
      <c r="L48" s="72"/>
      <c r="M48" s="72"/>
    </row>
    <row r="49" spans="1:13" ht="14.25" thickBot="1" x14ac:dyDescent="0.2">
      <c r="A49" s="194"/>
      <c r="B49" s="53" t="s">
        <v>5</v>
      </c>
      <c r="C49" s="50" t="s">
        <v>6</v>
      </c>
      <c r="D49" s="51" t="s">
        <v>15</v>
      </c>
      <c r="E49" s="51" t="s">
        <v>7</v>
      </c>
      <c r="F49" s="53" t="s">
        <v>5</v>
      </c>
      <c r="G49" s="50" t="s">
        <v>6</v>
      </c>
      <c r="H49" s="51" t="s">
        <v>15</v>
      </c>
      <c r="I49" s="51" t="s">
        <v>7</v>
      </c>
      <c r="J49" s="72"/>
      <c r="K49" s="72"/>
      <c r="L49" s="72"/>
      <c r="M49" s="72"/>
    </row>
    <row r="50" spans="1:13" x14ac:dyDescent="0.15">
      <c r="A50" s="73" t="s">
        <v>8</v>
      </c>
      <c r="B50" s="57">
        <f>グラフデータ②!F18</f>
        <v>24</v>
      </c>
      <c r="C50" s="57">
        <f>グラフデータ②!G18</f>
        <v>13</v>
      </c>
      <c r="D50" s="57">
        <f>グラフデータ②!H18</f>
        <v>37</v>
      </c>
      <c r="E50" s="58">
        <f>グラフデータ②!I18</f>
        <v>0.59799999999999998</v>
      </c>
      <c r="F50" s="57">
        <f>グラフデータ②!J18</f>
        <v>22</v>
      </c>
      <c r="G50" s="57">
        <f>グラフデータ②!K18</f>
        <v>32</v>
      </c>
      <c r="H50" s="57">
        <f>グラフデータ②!L18</f>
        <v>54</v>
      </c>
      <c r="I50" s="58">
        <f>グラフデータ②!M18</f>
        <v>0.63500000000000001</v>
      </c>
      <c r="J50" s="72"/>
      <c r="K50" s="72"/>
      <c r="L50" s="72"/>
      <c r="M50" s="72"/>
    </row>
    <row r="51" spans="1:13" x14ac:dyDescent="0.15">
      <c r="A51" s="74" t="s">
        <v>9</v>
      </c>
      <c r="B51" s="57">
        <f>グラフデータ②!F19</f>
        <v>1</v>
      </c>
      <c r="C51" s="57">
        <f>グラフデータ②!G19</f>
        <v>1</v>
      </c>
      <c r="D51" s="57">
        <f>グラフデータ②!H19</f>
        <v>2</v>
      </c>
      <c r="E51" s="58">
        <f>グラフデータ②!I19</f>
        <v>3.2000000000000001E-2</v>
      </c>
      <c r="F51" s="57">
        <f>グラフデータ②!J19</f>
        <v>1</v>
      </c>
      <c r="G51" s="57">
        <f>グラフデータ②!K19</f>
        <v>0</v>
      </c>
      <c r="H51" s="57">
        <f>グラフデータ②!L19</f>
        <v>1</v>
      </c>
      <c r="I51" s="58">
        <f>グラフデータ②!M19</f>
        <v>1.2E-2</v>
      </c>
      <c r="J51" s="72"/>
      <c r="K51" s="72"/>
      <c r="L51" s="72"/>
      <c r="M51" s="72"/>
    </row>
    <row r="52" spans="1:13" x14ac:dyDescent="0.15">
      <c r="A52" s="74" t="s">
        <v>10</v>
      </c>
      <c r="B52" s="57">
        <f>グラフデータ②!F20</f>
        <v>1</v>
      </c>
      <c r="C52" s="57">
        <f>グラフデータ②!G20</f>
        <v>2</v>
      </c>
      <c r="D52" s="57">
        <f>グラフデータ②!H20</f>
        <v>3</v>
      </c>
      <c r="E52" s="58">
        <f>グラフデータ②!I20</f>
        <v>4.8000000000000001E-2</v>
      </c>
      <c r="F52" s="57">
        <f>グラフデータ②!J20</f>
        <v>3</v>
      </c>
      <c r="G52" s="57">
        <f>グラフデータ②!K20</f>
        <v>0</v>
      </c>
      <c r="H52" s="57">
        <f>グラフデータ②!L20</f>
        <v>3</v>
      </c>
      <c r="I52" s="58">
        <f>グラフデータ②!M20</f>
        <v>3.5000000000000003E-2</v>
      </c>
      <c r="J52" s="72"/>
      <c r="K52" s="72"/>
      <c r="L52" s="72"/>
      <c r="M52" s="72"/>
    </row>
    <row r="53" spans="1:13" x14ac:dyDescent="0.15">
      <c r="A53" s="74" t="s">
        <v>11</v>
      </c>
      <c r="B53" s="57">
        <f>グラフデータ②!F21</f>
        <v>1</v>
      </c>
      <c r="C53" s="57">
        <f>グラフデータ②!G21</f>
        <v>1</v>
      </c>
      <c r="D53" s="57">
        <f>グラフデータ②!H21</f>
        <v>2</v>
      </c>
      <c r="E53" s="58">
        <f>グラフデータ②!I21</f>
        <v>3.2000000000000001E-2</v>
      </c>
      <c r="F53" s="57">
        <f>グラフデータ②!J21</f>
        <v>0</v>
      </c>
      <c r="G53" s="57">
        <f>グラフデータ②!K21</f>
        <v>1</v>
      </c>
      <c r="H53" s="57">
        <f>グラフデータ②!L21</f>
        <v>1</v>
      </c>
      <c r="I53" s="58">
        <f>グラフデータ②!M21</f>
        <v>1.2E-2</v>
      </c>
      <c r="J53" s="72"/>
      <c r="K53" s="72"/>
      <c r="L53" s="72"/>
      <c r="M53" s="72"/>
    </row>
    <row r="54" spans="1:13" x14ac:dyDescent="0.15">
      <c r="A54" s="74" t="s">
        <v>12</v>
      </c>
      <c r="B54" s="57">
        <f>グラフデータ②!F22</f>
        <v>0</v>
      </c>
      <c r="C54" s="57">
        <f>グラフデータ②!G22</f>
        <v>1</v>
      </c>
      <c r="D54" s="57">
        <f>グラフデータ②!H22</f>
        <v>1</v>
      </c>
      <c r="E54" s="58">
        <f>グラフデータ②!I22</f>
        <v>1.6E-2</v>
      </c>
      <c r="F54" s="57">
        <f>グラフデータ②!J22</f>
        <v>0</v>
      </c>
      <c r="G54" s="57">
        <f>グラフデータ②!K22</f>
        <v>0</v>
      </c>
      <c r="H54" s="57">
        <f>グラフデータ②!L22</f>
        <v>0</v>
      </c>
      <c r="I54" s="58">
        <f>グラフデータ②!M22</f>
        <v>0</v>
      </c>
      <c r="J54" s="72"/>
      <c r="K54" s="72"/>
      <c r="L54" s="72"/>
      <c r="M54" s="72"/>
    </row>
    <row r="55" spans="1:13" x14ac:dyDescent="0.15">
      <c r="A55" s="75" t="s">
        <v>13</v>
      </c>
      <c r="B55" s="57">
        <f>グラフデータ②!F23</f>
        <v>6</v>
      </c>
      <c r="C55" s="57">
        <f>グラフデータ②!G23</f>
        <v>1</v>
      </c>
      <c r="D55" s="57">
        <f>グラフデータ②!H23</f>
        <v>7</v>
      </c>
      <c r="E55" s="58">
        <f>グラフデータ②!I23</f>
        <v>0.113</v>
      </c>
      <c r="F55" s="57">
        <f>グラフデータ②!J23</f>
        <v>5</v>
      </c>
      <c r="G55" s="57">
        <f>グラフデータ②!K23</f>
        <v>1</v>
      </c>
      <c r="H55" s="57">
        <f>グラフデータ②!L23</f>
        <v>6</v>
      </c>
      <c r="I55" s="58">
        <f>グラフデータ②!M23</f>
        <v>7.0999999999999994E-2</v>
      </c>
      <c r="J55" s="72"/>
      <c r="K55" s="72"/>
      <c r="L55" s="72"/>
      <c r="M55" s="72"/>
    </row>
    <row r="56" spans="1:13" x14ac:dyDescent="0.15">
      <c r="A56" s="74" t="s">
        <v>14</v>
      </c>
      <c r="B56" s="57">
        <f>グラフデータ②!F24</f>
        <v>3</v>
      </c>
      <c r="C56" s="57">
        <f>グラフデータ②!G24</f>
        <v>7</v>
      </c>
      <c r="D56" s="57">
        <f>グラフデータ②!H24</f>
        <v>10</v>
      </c>
      <c r="E56" s="58">
        <f>グラフデータ②!I24</f>
        <v>0.161</v>
      </c>
      <c r="F56" s="57">
        <f>グラフデータ②!J24</f>
        <v>10</v>
      </c>
      <c r="G56" s="57">
        <f>グラフデータ②!K24</f>
        <v>10</v>
      </c>
      <c r="H56" s="57">
        <f>グラフデータ②!L24</f>
        <v>20</v>
      </c>
      <c r="I56" s="58">
        <f>グラフデータ②!M24</f>
        <v>0.23499999999999999</v>
      </c>
      <c r="J56" s="72"/>
      <c r="K56" s="72"/>
      <c r="L56" s="72"/>
      <c r="M56" s="72"/>
    </row>
    <row r="57" spans="1:13" x14ac:dyDescent="0.15">
      <c r="A57" s="76" t="s">
        <v>15</v>
      </c>
      <c r="B57" s="57">
        <f>グラフデータ②!F25</f>
        <v>36</v>
      </c>
      <c r="C57" s="57">
        <f>グラフデータ②!G25</f>
        <v>26</v>
      </c>
      <c r="D57" s="57">
        <f>グラフデータ②!H25</f>
        <v>62</v>
      </c>
      <c r="E57" s="58">
        <f>グラフデータ②!I25</f>
        <v>1</v>
      </c>
      <c r="F57" s="57">
        <f>グラフデータ②!J25</f>
        <v>41</v>
      </c>
      <c r="G57" s="57">
        <f>グラフデータ②!K25</f>
        <v>44</v>
      </c>
      <c r="H57" s="57">
        <f>グラフデータ②!L25</f>
        <v>85</v>
      </c>
      <c r="I57" s="58">
        <f>グラフデータ②!M25</f>
        <v>1</v>
      </c>
      <c r="J57" s="72"/>
      <c r="K57" s="72"/>
      <c r="L57" s="72"/>
      <c r="M57" s="72"/>
    </row>
    <row r="58" spans="1:13" ht="14.25" thickBot="1" x14ac:dyDescent="0.2">
      <c r="A58" s="77" t="s">
        <v>16</v>
      </c>
      <c r="B58" s="78">
        <f>グラフデータ②!F26</f>
        <v>0.58099999999999996</v>
      </c>
      <c r="C58" s="78">
        <f>グラフデータ②!G26</f>
        <v>0.41900000000000004</v>
      </c>
      <c r="D58" s="66" t="str">
        <f>グラフデータ②!H26</f>
        <v>-</v>
      </c>
      <c r="E58" s="65">
        <f>グラフデータ②!I26</f>
        <v>1</v>
      </c>
      <c r="F58" s="65">
        <f>グラフデータ②!J26</f>
        <v>0.48199999999999998</v>
      </c>
      <c r="G58" s="65">
        <f>グラフデータ②!K26</f>
        <v>0.51800000000000002</v>
      </c>
      <c r="H58" s="66" t="str">
        <f>グラフデータ②!L26</f>
        <v>-</v>
      </c>
      <c r="I58" s="65">
        <f>グラフデータ②!M26</f>
        <v>1</v>
      </c>
      <c r="J58" s="72"/>
      <c r="K58" s="72"/>
      <c r="L58" s="72"/>
      <c r="M58" s="72"/>
    </row>
    <row r="59" spans="1:13" ht="14.25" thickTop="1" x14ac:dyDescent="0.15">
      <c r="A59" s="79" t="s">
        <v>17</v>
      </c>
      <c r="B59" s="68">
        <f>グラフデータ②!F27</f>
        <v>17</v>
      </c>
      <c r="C59" s="70"/>
      <c r="D59" s="71">
        <f>グラフデータ②!H27</f>
        <v>17</v>
      </c>
      <c r="E59" s="70"/>
      <c r="F59" s="68">
        <f>グラフデータ②!J27</f>
        <v>15</v>
      </c>
      <c r="G59" s="70"/>
      <c r="H59" s="71">
        <f>グラフデータ②!L27</f>
        <v>15</v>
      </c>
      <c r="I59" s="70"/>
      <c r="J59" s="72"/>
      <c r="K59" s="72"/>
      <c r="L59" s="72"/>
      <c r="M59" s="72"/>
    </row>
    <row r="60" spans="1:13" s="16" customFormat="1" x14ac:dyDescent="0.15"/>
    <row r="61" spans="1:13" s="16" customFormat="1" x14ac:dyDescent="0.15"/>
    <row r="62" spans="1:13" s="16" customFormat="1" x14ac:dyDescent="0.15"/>
    <row r="63" spans="1:13" s="16" customFormat="1" x14ac:dyDescent="0.15"/>
    <row r="64" spans="1:13" s="16" customFormat="1" x14ac:dyDescent="0.15"/>
    <row r="65" s="16" customFormat="1" x14ac:dyDescent="0.15"/>
    <row r="66" s="16" customFormat="1" x14ac:dyDescent="0.15"/>
    <row r="67" s="16" customFormat="1" x14ac:dyDescent="0.15"/>
    <row r="68" s="16" customFormat="1" x14ac:dyDescent="0.15"/>
    <row r="69" s="16" customFormat="1" x14ac:dyDescent="0.15"/>
    <row r="70" s="16" customFormat="1" x14ac:dyDescent="0.15"/>
    <row r="71" s="16" customFormat="1" x14ac:dyDescent="0.15"/>
    <row r="72" s="16" customFormat="1" x14ac:dyDescent="0.15"/>
    <row r="73" s="16" customFormat="1" x14ac:dyDescent="0.15"/>
    <row r="74" s="16" customFormat="1" x14ac:dyDescent="0.15"/>
    <row r="75" s="16" customFormat="1" x14ac:dyDescent="0.15"/>
    <row r="76" s="16" customFormat="1" x14ac:dyDescent="0.15"/>
    <row r="77" s="16" customFormat="1" x14ac:dyDescent="0.15"/>
    <row r="78" s="16" customFormat="1" x14ac:dyDescent="0.15"/>
    <row r="79" s="16" customFormat="1" x14ac:dyDescent="0.15"/>
    <row r="80" s="16" customFormat="1" x14ac:dyDescent="0.15"/>
    <row r="81" s="16" customFormat="1" x14ac:dyDescent="0.15"/>
    <row r="82" s="16" customFormat="1" x14ac:dyDescent="0.15"/>
    <row r="83" s="16" customFormat="1" x14ac:dyDescent="0.15"/>
    <row r="84" s="16" customFormat="1" x14ac:dyDescent="0.15"/>
    <row r="85" s="16" customFormat="1" x14ac:dyDescent="0.15"/>
    <row r="86" s="16" customFormat="1" x14ac:dyDescent="0.15"/>
    <row r="87" s="16" customFormat="1" x14ac:dyDescent="0.15"/>
    <row r="88" s="16" customFormat="1" x14ac:dyDescent="0.15"/>
    <row r="89" s="16" customFormat="1" x14ac:dyDescent="0.15"/>
    <row r="90" s="16" customFormat="1" x14ac:dyDescent="0.15"/>
    <row r="91" s="16" customFormat="1" x14ac:dyDescent="0.15"/>
    <row r="92" s="16" customFormat="1" x14ac:dyDescent="0.15"/>
    <row r="93" s="16" customFormat="1" x14ac:dyDescent="0.15"/>
    <row r="94" s="16" customFormat="1" x14ac:dyDescent="0.15"/>
    <row r="95" s="16" customFormat="1" x14ac:dyDescent="0.15"/>
    <row r="96" s="16" customFormat="1" x14ac:dyDescent="0.15"/>
    <row r="97" s="16" customFormat="1" x14ac:dyDescent="0.15"/>
    <row r="98" s="16" customFormat="1" x14ac:dyDescent="0.15"/>
    <row r="99" s="16" customFormat="1" x14ac:dyDescent="0.15"/>
    <row r="100" s="16" customFormat="1" x14ac:dyDescent="0.15"/>
    <row r="101" s="16" customFormat="1" x14ac:dyDescent="0.15"/>
    <row r="102" s="16" customFormat="1" x14ac:dyDescent="0.15"/>
  </sheetData>
  <mergeCells count="7">
    <mergeCell ref="A35:A36"/>
    <mergeCell ref="B35:E35"/>
    <mergeCell ref="F35:I35"/>
    <mergeCell ref="J35:M35"/>
    <mergeCell ref="B48:E48"/>
    <mergeCell ref="F48:I48"/>
    <mergeCell ref="A48:A4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U37"/>
  <sheetViews>
    <sheetView view="pageBreakPreview" zoomScale="85" zoomScaleNormal="100" zoomScaleSheetLayoutView="85" workbookViewId="0">
      <selection activeCell="F48" sqref="F48:I48"/>
    </sheetView>
  </sheetViews>
  <sheetFormatPr defaultRowHeight="13.5" x14ac:dyDescent="0.15"/>
  <cols>
    <col min="1" max="1" width="22.5" customWidth="1"/>
    <col min="2" max="7" width="10.625" customWidth="1"/>
    <col min="9" max="9" width="22.5" customWidth="1"/>
    <col min="10" max="10" width="16" style="149" bestFit="1" customWidth="1"/>
    <col min="11" max="11" width="16" customWidth="1"/>
    <col min="12" max="12" width="16" style="149" bestFit="1" customWidth="1"/>
    <col min="13" max="13" width="16" customWidth="1"/>
    <col min="14" max="14" width="18.75" style="149" bestFit="1" customWidth="1"/>
    <col min="15" max="15" width="16" customWidth="1"/>
    <col min="16" max="16" width="6.75" customWidth="1"/>
    <col min="17" max="17" width="7.75" bestFit="1" customWidth="1"/>
    <col min="18" max="19" width="6.75" bestFit="1" customWidth="1"/>
    <col min="20" max="20" width="6.75" customWidth="1"/>
    <col min="21" max="21" width="7.75" bestFit="1" customWidth="1"/>
    <col min="22" max="23" width="6.75" bestFit="1" customWidth="1"/>
    <col min="24" max="24" width="4.625" bestFit="1" customWidth="1"/>
    <col min="25" max="25" width="7.75" bestFit="1" customWidth="1"/>
    <col min="26" max="27" width="6.75" bestFit="1" customWidth="1"/>
    <col min="28" max="28" width="4.625" bestFit="1" customWidth="1"/>
    <col min="29" max="29" width="7.75" bestFit="1" customWidth="1"/>
  </cols>
  <sheetData>
    <row r="1" spans="1:21" ht="19.5" customHeight="1" x14ac:dyDescent="0.25">
      <c r="A1" s="163" t="s">
        <v>36</v>
      </c>
    </row>
    <row r="2" spans="1:21" ht="19.5" customHeight="1" x14ac:dyDescent="0.15">
      <c r="A2" s="9"/>
      <c r="B2" s="9"/>
      <c r="C2" s="9"/>
      <c r="D2" s="9"/>
      <c r="E2" s="9"/>
      <c r="F2" s="9"/>
      <c r="G2" s="9"/>
    </row>
    <row r="3" spans="1:21" ht="19.5" customHeight="1" x14ac:dyDescent="0.15">
      <c r="A3" s="173" t="s">
        <v>54</v>
      </c>
      <c r="B3" s="173"/>
      <c r="C3" s="85"/>
      <c r="I3" s="196" t="s">
        <v>56</v>
      </c>
      <c r="J3" s="196"/>
      <c r="K3" s="196"/>
      <c r="L3" s="196"/>
      <c r="M3" s="196"/>
    </row>
    <row r="4" spans="1:21" ht="19.5" customHeight="1" x14ac:dyDescent="0.25">
      <c r="A4" s="11" t="s">
        <v>26</v>
      </c>
      <c r="B4" s="200" t="s">
        <v>58</v>
      </c>
      <c r="C4" s="201"/>
      <c r="D4" s="200" t="s">
        <v>61</v>
      </c>
      <c r="E4" s="201"/>
      <c r="F4" s="200" t="s">
        <v>62</v>
      </c>
      <c r="G4" s="201"/>
      <c r="I4" s="29" t="s">
        <v>26</v>
      </c>
      <c r="J4" s="198" t="s">
        <v>51</v>
      </c>
      <c r="K4" s="199"/>
      <c r="L4" s="198" t="s">
        <v>61</v>
      </c>
      <c r="M4" s="199"/>
      <c r="N4" s="198" t="s">
        <v>62</v>
      </c>
      <c r="O4" s="199"/>
      <c r="P4" s="145"/>
      <c r="Q4" s="145"/>
      <c r="R4" s="197"/>
      <c r="S4" s="197"/>
      <c r="T4" s="197"/>
      <c r="U4" s="197"/>
    </row>
    <row r="5" spans="1:21" ht="19.5" customHeight="1" x14ac:dyDescent="0.25">
      <c r="A5" s="11" t="s">
        <v>19</v>
      </c>
      <c r="B5" s="11" t="s">
        <v>0</v>
      </c>
      <c r="C5" s="11" t="s">
        <v>20</v>
      </c>
      <c r="D5" s="11" t="s">
        <v>0</v>
      </c>
      <c r="E5" s="11" t="s">
        <v>20</v>
      </c>
      <c r="F5" s="11" t="s">
        <v>0</v>
      </c>
      <c r="G5" s="11" t="s">
        <v>20</v>
      </c>
      <c r="I5" s="29" t="s">
        <v>19</v>
      </c>
      <c r="J5" s="159" t="s">
        <v>45</v>
      </c>
      <c r="K5" s="159" t="s">
        <v>44</v>
      </c>
      <c r="L5" s="159" t="s">
        <v>45</v>
      </c>
      <c r="M5" s="159" t="s">
        <v>44</v>
      </c>
      <c r="N5" s="159" t="s">
        <v>45</v>
      </c>
      <c r="O5" s="159" t="s">
        <v>44</v>
      </c>
      <c r="P5" s="147"/>
      <c r="Q5" s="147"/>
      <c r="R5" s="147"/>
      <c r="S5" s="147"/>
      <c r="T5" s="147"/>
      <c r="U5" s="147"/>
    </row>
    <row r="6" spans="1:21" ht="19.5" customHeight="1" x14ac:dyDescent="0.25">
      <c r="A6" s="148" t="s">
        <v>21</v>
      </c>
      <c r="B6" s="10">
        <v>995985</v>
      </c>
      <c r="C6" s="158">
        <f>C13-SUM(C7:C12)</f>
        <v>0.503</v>
      </c>
      <c r="D6" s="10">
        <v>1016126</v>
      </c>
      <c r="E6" s="158">
        <f>E13-SUM(E7:E12)</f>
        <v>0.505</v>
      </c>
      <c r="F6" s="10">
        <v>1021535</v>
      </c>
      <c r="G6" s="88">
        <f>G13-SUM(G7:G12)</f>
        <v>0.50700000000000001</v>
      </c>
      <c r="I6" s="27" t="s">
        <v>21</v>
      </c>
      <c r="J6" s="160">
        <v>46038493056</v>
      </c>
      <c r="K6" s="158">
        <f>K13-SUM(K7:K12)</f>
        <v>0.36199999999999999</v>
      </c>
      <c r="L6" s="160">
        <v>46397887135</v>
      </c>
      <c r="M6" s="158">
        <f>M13-SUM(M7:M12)</f>
        <v>0.36299999999999999</v>
      </c>
      <c r="N6" s="160">
        <v>45609072674</v>
      </c>
      <c r="O6" s="158">
        <f>O13-SUM(O7:O12)</f>
        <v>0.35899999999999999</v>
      </c>
      <c r="P6" s="135"/>
      <c r="Q6" s="136"/>
      <c r="R6" s="135"/>
      <c r="S6" s="135"/>
      <c r="T6" s="135"/>
      <c r="U6" s="136"/>
    </row>
    <row r="7" spans="1:21" ht="19.5" customHeight="1" x14ac:dyDescent="0.25">
      <c r="A7" s="148" t="s">
        <v>22</v>
      </c>
      <c r="B7" s="10">
        <v>408657</v>
      </c>
      <c r="C7" s="88">
        <f>ROUND(B7/$B$13,3)</f>
        <v>0.20699999999999999</v>
      </c>
      <c r="D7" s="10">
        <v>411296</v>
      </c>
      <c r="E7" s="88">
        <f>ROUND(D7/$D$13,3)</f>
        <v>0.20499999999999999</v>
      </c>
      <c r="F7" s="10">
        <v>412467</v>
      </c>
      <c r="G7" s="88">
        <f>ROUND(F7/$F$13,3)</f>
        <v>0.20499999999999999</v>
      </c>
      <c r="I7" s="27" t="s">
        <v>22</v>
      </c>
      <c r="J7" s="160">
        <v>6022964790</v>
      </c>
      <c r="K7" s="158">
        <f>ROUND(J7/$J$13,3)</f>
        <v>4.7E-2</v>
      </c>
      <c r="L7" s="160">
        <v>6195131890</v>
      </c>
      <c r="M7" s="158">
        <f>ROUND(L7/$L$13,3)</f>
        <v>4.8000000000000001E-2</v>
      </c>
      <c r="N7" s="160">
        <v>6234295134</v>
      </c>
      <c r="O7" s="158">
        <f>ROUND(N7/$N$13,3)</f>
        <v>4.9000000000000002E-2</v>
      </c>
      <c r="P7" s="135"/>
      <c r="Q7" s="136"/>
      <c r="R7" s="135"/>
      <c r="S7" s="135"/>
      <c r="T7" s="135"/>
      <c r="U7" s="136"/>
    </row>
    <row r="8" spans="1:21" ht="19.5" customHeight="1" x14ac:dyDescent="0.25">
      <c r="A8" s="148" t="s">
        <v>23</v>
      </c>
      <c r="B8" s="10">
        <v>79159</v>
      </c>
      <c r="C8" s="88">
        <f t="shared" ref="C8:C12" si="0">ROUND(B8/$B$13,3)</f>
        <v>0.04</v>
      </c>
      <c r="D8" s="10">
        <v>84290</v>
      </c>
      <c r="E8" s="88">
        <f t="shared" ref="E8:E12" si="1">ROUND(D8/$D$13,3)</f>
        <v>4.2000000000000003E-2</v>
      </c>
      <c r="F8" s="10">
        <v>86188</v>
      </c>
      <c r="G8" s="88">
        <f>ROUND(F8/$F$13,3)</f>
        <v>4.2999999999999997E-2</v>
      </c>
      <c r="I8" s="27" t="s">
        <v>23</v>
      </c>
      <c r="J8" s="160">
        <v>347817990</v>
      </c>
      <c r="K8" s="158">
        <f t="shared" ref="K8:K12" si="2">ROUND(J8/$J$13,3)</f>
        <v>3.0000000000000001E-3</v>
      </c>
      <c r="L8" s="160">
        <v>380048068</v>
      </c>
      <c r="M8" s="158">
        <f t="shared" ref="M8:M12" si="3">ROUND(L8/$L$13,3)</f>
        <v>3.0000000000000001E-3</v>
      </c>
      <c r="N8" s="160">
        <v>388323100</v>
      </c>
      <c r="O8" s="158">
        <f t="shared" ref="O8:O12" si="4">ROUND(N8/$N$13,3)</f>
        <v>3.0000000000000001E-3</v>
      </c>
      <c r="P8" s="135"/>
      <c r="Q8" s="136"/>
      <c r="R8" s="135"/>
      <c r="S8" s="135"/>
      <c r="T8" s="135"/>
      <c r="U8" s="136"/>
    </row>
    <row r="9" spans="1:21" ht="19.5" customHeight="1" x14ac:dyDescent="0.25">
      <c r="A9" s="148" t="s">
        <v>27</v>
      </c>
      <c r="B9" s="10">
        <v>0</v>
      </c>
      <c r="C9" s="88">
        <f t="shared" si="0"/>
        <v>0</v>
      </c>
      <c r="D9" s="10">
        <v>0</v>
      </c>
      <c r="E9" s="88">
        <f t="shared" si="1"/>
        <v>0</v>
      </c>
      <c r="F9" s="10">
        <v>0</v>
      </c>
      <c r="G9" s="88">
        <f t="shared" ref="G9:G12" si="5">ROUND(F9/$F$13,3)</f>
        <v>0</v>
      </c>
      <c r="I9" s="27" t="s">
        <v>27</v>
      </c>
      <c r="J9" s="160">
        <v>0</v>
      </c>
      <c r="K9" s="158">
        <f t="shared" si="2"/>
        <v>0</v>
      </c>
      <c r="L9" s="160">
        <v>0</v>
      </c>
      <c r="M9" s="158">
        <f t="shared" si="3"/>
        <v>0</v>
      </c>
      <c r="N9" s="160">
        <v>0</v>
      </c>
      <c r="O9" s="158">
        <f t="shared" si="4"/>
        <v>0</v>
      </c>
      <c r="P9" s="135"/>
      <c r="Q9" s="136"/>
      <c r="R9" s="135"/>
      <c r="S9" s="135"/>
      <c r="T9" s="135"/>
      <c r="U9" s="136"/>
    </row>
    <row r="10" spans="1:21" ht="19.5" customHeight="1" x14ac:dyDescent="0.25">
      <c r="A10" s="148" t="s">
        <v>24</v>
      </c>
      <c r="B10" s="10">
        <v>133468</v>
      </c>
      <c r="C10" s="88">
        <f t="shared" si="0"/>
        <v>6.7000000000000004E-2</v>
      </c>
      <c r="D10" s="10">
        <v>136545</v>
      </c>
      <c r="E10" s="88">
        <f t="shared" si="1"/>
        <v>6.8000000000000005E-2</v>
      </c>
      <c r="F10" s="10">
        <v>138383</v>
      </c>
      <c r="G10" s="88">
        <f t="shared" si="5"/>
        <v>6.9000000000000006E-2</v>
      </c>
      <c r="I10" s="27" t="s">
        <v>24</v>
      </c>
      <c r="J10" s="160">
        <v>22760419863</v>
      </c>
      <c r="K10" s="158">
        <f t="shared" si="2"/>
        <v>0.17899999999999999</v>
      </c>
      <c r="L10" s="160">
        <v>23469948084</v>
      </c>
      <c r="M10" s="158">
        <f t="shared" si="3"/>
        <v>0.183</v>
      </c>
      <c r="N10" s="160">
        <v>23728144888</v>
      </c>
      <c r="O10" s="158">
        <f t="shared" si="4"/>
        <v>0.187</v>
      </c>
      <c r="P10" s="135"/>
      <c r="Q10" s="136"/>
      <c r="R10" s="135"/>
      <c r="S10" s="135"/>
      <c r="T10" s="135"/>
      <c r="U10" s="136"/>
    </row>
    <row r="11" spans="1:21" ht="19.5" customHeight="1" x14ac:dyDescent="0.25">
      <c r="A11" s="148" t="s">
        <v>25</v>
      </c>
      <c r="B11" s="10">
        <v>163928</v>
      </c>
      <c r="C11" s="88">
        <f t="shared" si="0"/>
        <v>8.3000000000000004E-2</v>
      </c>
      <c r="D11" s="10">
        <v>163520</v>
      </c>
      <c r="E11" s="88">
        <f t="shared" si="1"/>
        <v>8.1000000000000003E-2</v>
      </c>
      <c r="F11" s="10">
        <v>161853</v>
      </c>
      <c r="G11" s="88">
        <f t="shared" si="5"/>
        <v>0.08</v>
      </c>
      <c r="I11" s="27" t="s">
        <v>25</v>
      </c>
      <c r="J11" s="160">
        <v>49000703939</v>
      </c>
      <c r="K11" s="158">
        <f t="shared" si="2"/>
        <v>0.38600000000000001</v>
      </c>
      <c r="L11" s="160">
        <v>48757776762</v>
      </c>
      <c r="M11" s="158">
        <f t="shared" si="3"/>
        <v>0.38</v>
      </c>
      <c r="N11" s="160">
        <v>48016468213</v>
      </c>
      <c r="O11" s="158">
        <f t="shared" si="4"/>
        <v>0.379</v>
      </c>
      <c r="P11" s="135"/>
      <c r="Q11" s="136"/>
      <c r="R11" s="135"/>
      <c r="S11" s="135"/>
      <c r="T11" s="135"/>
      <c r="U11" s="136"/>
    </row>
    <row r="12" spans="1:21" ht="19.5" customHeight="1" x14ac:dyDescent="0.25">
      <c r="A12" s="148" t="s">
        <v>28</v>
      </c>
      <c r="B12" s="10">
        <v>197300</v>
      </c>
      <c r="C12" s="88">
        <f t="shared" si="0"/>
        <v>0.1</v>
      </c>
      <c r="D12" s="10">
        <v>199053</v>
      </c>
      <c r="E12" s="88">
        <f t="shared" si="1"/>
        <v>9.9000000000000005E-2</v>
      </c>
      <c r="F12" s="10">
        <v>193953</v>
      </c>
      <c r="G12" s="88">
        <f t="shared" si="5"/>
        <v>9.6000000000000002E-2</v>
      </c>
      <c r="I12" s="27" t="s">
        <v>28</v>
      </c>
      <c r="J12" s="160">
        <v>2927890898</v>
      </c>
      <c r="K12" s="158">
        <f t="shared" si="2"/>
        <v>2.3E-2</v>
      </c>
      <c r="L12" s="160">
        <v>2974881327</v>
      </c>
      <c r="M12" s="158">
        <f t="shared" si="3"/>
        <v>2.3E-2</v>
      </c>
      <c r="N12" s="160">
        <v>2877861070</v>
      </c>
      <c r="O12" s="158">
        <f t="shared" si="4"/>
        <v>2.3E-2</v>
      </c>
      <c r="P12" s="135"/>
      <c r="Q12" s="136"/>
      <c r="R12" s="135"/>
      <c r="S12" s="135"/>
      <c r="T12" s="135"/>
      <c r="U12" s="136"/>
    </row>
    <row r="13" spans="1:21" ht="19.5" customHeight="1" x14ac:dyDescent="0.25">
      <c r="A13" s="148" t="s">
        <v>1</v>
      </c>
      <c r="B13" s="87">
        <f>SUM(B6:B12)</f>
        <v>1978497</v>
      </c>
      <c r="C13" s="88">
        <v>1</v>
      </c>
      <c r="D13" s="87">
        <f t="shared" ref="D13:F13" si="6">SUM(D6:D12)</f>
        <v>2010830</v>
      </c>
      <c r="E13" s="88">
        <v>1</v>
      </c>
      <c r="F13" s="87">
        <f t="shared" si="6"/>
        <v>2014379</v>
      </c>
      <c r="G13" s="88">
        <v>1</v>
      </c>
      <c r="I13" s="27" t="s">
        <v>1</v>
      </c>
      <c r="J13" s="161">
        <f t="shared" ref="J13:N13" si="7">SUM(J6:J12)</f>
        <v>127098290536</v>
      </c>
      <c r="K13" s="158">
        <v>1</v>
      </c>
      <c r="L13" s="162">
        <f t="shared" si="7"/>
        <v>128175673266</v>
      </c>
      <c r="M13" s="158">
        <v>1</v>
      </c>
      <c r="N13" s="161">
        <f t="shared" si="7"/>
        <v>126854165079</v>
      </c>
      <c r="O13" s="158">
        <v>1</v>
      </c>
      <c r="P13" s="135"/>
      <c r="Q13" s="136"/>
      <c r="R13" s="135"/>
      <c r="S13" s="135"/>
      <c r="T13" s="135"/>
      <c r="U13" s="136"/>
    </row>
    <row r="14" spans="1:21" ht="19.5" customHeight="1" x14ac:dyDescent="0.2">
      <c r="A14" s="91"/>
      <c r="B14" s="91"/>
      <c r="C14" s="91"/>
      <c r="D14" s="91"/>
      <c r="E14" s="86"/>
      <c r="F14" s="86"/>
      <c r="G14" s="86"/>
      <c r="I14" s="141"/>
      <c r="J14" s="150"/>
      <c r="K14" s="135"/>
      <c r="L14" s="150"/>
      <c r="M14" s="136"/>
      <c r="N14" s="150"/>
      <c r="O14" s="135"/>
      <c r="P14" s="135"/>
      <c r="Q14" s="136"/>
      <c r="R14" s="135"/>
      <c r="S14" s="135"/>
      <c r="T14" s="135"/>
      <c r="U14" s="136"/>
    </row>
    <row r="15" spans="1:21" ht="19.5" customHeight="1" x14ac:dyDescent="0.25">
      <c r="A15" s="170" t="s">
        <v>55</v>
      </c>
      <c r="B15" s="92"/>
      <c r="C15" s="92"/>
      <c r="D15" s="92"/>
      <c r="E15" s="92"/>
      <c r="F15" s="92"/>
      <c r="G15" s="92"/>
      <c r="I15" s="195" t="s">
        <v>57</v>
      </c>
      <c r="J15" s="195"/>
      <c r="K15" s="195"/>
      <c r="L15" s="195"/>
      <c r="M15" s="195"/>
      <c r="N15" s="150"/>
      <c r="O15" s="135"/>
      <c r="P15" s="135"/>
      <c r="Q15" s="136"/>
      <c r="R15" s="135"/>
      <c r="S15" s="135"/>
      <c r="T15" s="135"/>
      <c r="U15" s="136"/>
    </row>
    <row r="16" spans="1:21" ht="19.5" customHeight="1" x14ac:dyDescent="0.25">
      <c r="A16" s="11" t="s">
        <v>26</v>
      </c>
      <c r="B16" s="11" t="str">
        <f>+B4</f>
        <v>令和２年度</v>
      </c>
      <c r="C16" s="11" t="str">
        <f>+D4</f>
        <v>令和３年度</v>
      </c>
      <c r="D16" s="11" t="str">
        <f>+F4</f>
        <v>令和４年度</v>
      </c>
      <c r="E16" s="13"/>
      <c r="F16" s="13"/>
      <c r="G16" s="13"/>
      <c r="I16" s="29" t="s">
        <v>26</v>
      </c>
      <c r="J16" s="167" t="str">
        <f>+J4</f>
        <v>令和２年度</v>
      </c>
      <c r="K16" s="167" t="str">
        <f>+L4</f>
        <v>令和３年度</v>
      </c>
      <c r="L16" s="167" t="str">
        <f>+N4</f>
        <v>令和４年度</v>
      </c>
      <c r="M16" s="136"/>
      <c r="N16" s="150"/>
      <c r="O16" s="135"/>
      <c r="P16" s="135"/>
      <c r="Q16" s="136"/>
      <c r="R16" s="135"/>
      <c r="S16" s="135"/>
      <c r="T16" s="135"/>
      <c r="U16" s="136"/>
    </row>
    <row r="17" spans="1:21" ht="19.5" customHeight="1" x14ac:dyDescent="0.25">
      <c r="A17" s="11" t="s">
        <v>46</v>
      </c>
      <c r="B17" s="166" t="s">
        <v>47</v>
      </c>
      <c r="C17" s="166" t="s">
        <v>47</v>
      </c>
      <c r="D17" s="166" t="s">
        <v>47</v>
      </c>
      <c r="E17" s="89"/>
      <c r="F17" s="89"/>
      <c r="G17" s="89"/>
      <c r="I17" s="29" t="s">
        <v>19</v>
      </c>
      <c r="J17" s="167" t="s">
        <v>45</v>
      </c>
      <c r="K17" s="167" t="s">
        <v>45</v>
      </c>
      <c r="L17" s="167" t="s">
        <v>45</v>
      </c>
      <c r="M17" s="136"/>
      <c r="N17" s="150"/>
      <c r="O17" s="135"/>
      <c r="P17" s="135"/>
      <c r="Q17" s="136"/>
      <c r="R17" s="135"/>
      <c r="S17" s="135"/>
      <c r="T17" s="135"/>
      <c r="U17" s="136"/>
    </row>
    <row r="18" spans="1:21" ht="19.5" customHeight="1" x14ac:dyDescent="0.25">
      <c r="A18" s="148" t="s">
        <v>21</v>
      </c>
      <c r="B18" s="165">
        <f>B6/10000</f>
        <v>99.598500000000001</v>
      </c>
      <c r="C18" s="165">
        <f>D6/10000</f>
        <v>101.6126</v>
      </c>
      <c r="D18" s="165">
        <f>F6/10000</f>
        <v>102.15349999999999</v>
      </c>
      <c r="E18" s="89"/>
      <c r="F18" s="89"/>
      <c r="G18" s="89"/>
      <c r="I18" s="27" t="s">
        <v>21</v>
      </c>
      <c r="J18" s="168">
        <f>J6/100000000</f>
        <v>460.38493055999999</v>
      </c>
      <c r="K18" s="168">
        <f>L6/100000000</f>
        <v>463.97887135000002</v>
      </c>
      <c r="L18" s="168">
        <f>N6/100000000</f>
        <v>456.09072673999998</v>
      </c>
      <c r="M18" s="137"/>
      <c r="N18" s="151"/>
      <c r="O18" s="137"/>
      <c r="P18" s="137"/>
      <c r="Q18" s="137"/>
      <c r="R18" s="137"/>
      <c r="S18" s="137"/>
      <c r="T18" s="137"/>
      <c r="U18" s="137"/>
    </row>
    <row r="19" spans="1:21" ht="19.5" customHeight="1" x14ac:dyDescent="0.25">
      <c r="A19" s="148" t="s">
        <v>22</v>
      </c>
      <c r="B19" s="165">
        <f t="shared" ref="B19:B24" si="8">B7/10000</f>
        <v>40.865699999999997</v>
      </c>
      <c r="C19" s="165">
        <f t="shared" ref="C19:C24" si="9">D7/10000</f>
        <v>41.129600000000003</v>
      </c>
      <c r="D19" s="165">
        <f t="shared" ref="D19:D24" si="10">F7/10000</f>
        <v>41.246699999999997</v>
      </c>
      <c r="E19" s="89"/>
      <c r="F19" s="89"/>
      <c r="G19" s="89"/>
      <c r="I19" s="27" t="s">
        <v>22</v>
      </c>
      <c r="J19" s="168">
        <f t="shared" ref="J19:J24" si="11">J7/100000000</f>
        <v>60.229647900000003</v>
      </c>
      <c r="K19" s="168">
        <f t="shared" ref="K19:K24" si="12">L7/100000000</f>
        <v>61.951318899999997</v>
      </c>
      <c r="L19" s="168">
        <f t="shared" ref="L19:L24" si="13">N7/100000000</f>
        <v>62.342951339999999</v>
      </c>
      <c r="M19" s="138"/>
      <c r="N19" s="152"/>
      <c r="O19" s="139"/>
      <c r="P19" s="139"/>
      <c r="Q19" s="139"/>
      <c r="R19" s="139"/>
      <c r="S19" s="139"/>
      <c r="T19" s="139"/>
      <c r="U19" s="139"/>
    </row>
    <row r="20" spans="1:21" ht="19.5" customHeight="1" x14ac:dyDescent="0.25">
      <c r="A20" s="148" t="s">
        <v>23</v>
      </c>
      <c r="B20" s="165">
        <f t="shared" si="8"/>
        <v>7.9158999999999997</v>
      </c>
      <c r="C20" s="165">
        <f t="shared" si="9"/>
        <v>8.4290000000000003</v>
      </c>
      <c r="D20" s="165">
        <f t="shared" si="10"/>
        <v>8.6188000000000002</v>
      </c>
      <c r="E20" s="89"/>
      <c r="F20" s="89"/>
      <c r="G20" s="89"/>
      <c r="I20" s="27" t="s">
        <v>23</v>
      </c>
      <c r="J20" s="168">
        <f t="shared" si="11"/>
        <v>3.4781799000000002</v>
      </c>
      <c r="K20" s="168">
        <f t="shared" si="12"/>
        <v>3.8004806800000002</v>
      </c>
      <c r="L20" s="168">
        <f t="shared" si="13"/>
        <v>3.8832309999999999</v>
      </c>
      <c r="M20" s="146"/>
      <c r="N20" s="153"/>
      <c r="O20" s="146"/>
      <c r="P20" s="146"/>
      <c r="Q20" s="146"/>
      <c r="R20" s="90"/>
      <c r="S20" s="90"/>
      <c r="T20" s="90"/>
      <c r="U20" s="90"/>
    </row>
    <row r="21" spans="1:21" ht="19.5" customHeight="1" x14ac:dyDescent="0.25">
      <c r="A21" s="148" t="s">
        <v>27</v>
      </c>
      <c r="B21" s="165">
        <f t="shared" si="8"/>
        <v>0</v>
      </c>
      <c r="C21" s="165">
        <f t="shared" si="9"/>
        <v>0</v>
      </c>
      <c r="D21" s="165">
        <f t="shared" si="10"/>
        <v>0</v>
      </c>
      <c r="E21" s="89"/>
      <c r="F21" s="89"/>
      <c r="G21" s="89"/>
      <c r="I21" s="27" t="s">
        <v>27</v>
      </c>
      <c r="J21" s="168">
        <f t="shared" si="11"/>
        <v>0</v>
      </c>
      <c r="K21" s="168">
        <f t="shared" si="12"/>
        <v>0</v>
      </c>
      <c r="L21" s="168">
        <f t="shared" si="13"/>
        <v>0</v>
      </c>
      <c r="M21" s="138"/>
      <c r="N21" s="154"/>
      <c r="O21" s="144"/>
      <c r="P21" s="138"/>
      <c r="Q21" s="138"/>
      <c r="R21" s="90"/>
      <c r="S21" s="90"/>
      <c r="T21" s="90"/>
      <c r="U21" s="90"/>
    </row>
    <row r="22" spans="1:21" ht="19.5" customHeight="1" x14ac:dyDescent="0.25">
      <c r="A22" s="148" t="s">
        <v>24</v>
      </c>
      <c r="B22" s="165">
        <f t="shared" si="8"/>
        <v>13.3468</v>
      </c>
      <c r="C22" s="165">
        <f t="shared" si="9"/>
        <v>13.654500000000001</v>
      </c>
      <c r="D22" s="165">
        <f t="shared" si="10"/>
        <v>13.8383</v>
      </c>
      <c r="E22" s="90"/>
      <c r="F22" s="90"/>
      <c r="G22" s="90"/>
      <c r="I22" s="27" t="s">
        <v>24</v>
      </c>
      <c r="J22" s="168">
        <f t="shared" si="11"/>
        <v>227.60419863000001</v>
      </c>
      <c r="K22" s="168">
        <f t="shared" si="12"/>
        <v>234.69948084000001</v>
      </c>
      <c r="L22" s="168">
        <f t="shared" si="13"/>
        <v>237.28144888</v>
      </c>
      <c r="M22" s="136"/>
      <c r="N22" s="150"/>
      <c r="O22" s="135"/>
      <c r="P22" s="135"/>
      <c r="Q22" s="136"/>
      <c r="R22" s="90"/>
      <c r="S22" s="90"/>
      <c r="T22" s="90"/>
      <c r="U22" s="90"/>
    </row>
    <row r="23" spans="1:21" ht="19.5" customHeight="1" x14ac:dyDescent="0.25">
      <c r="A23" s="148" t="s">
        <v>25</v>
      </c>
      <c r="B23" s="165">
        <f t="shared" si="8"/>
        <v>16.392800000000001</v>
      </c>
      <c r="C23" s="165">
        <f t="shared" si="9"/>
        <v>16.352</v>
      </c>
      <c r="D23" s="165">
        <f t="shared" si="10"/>
        <v>16.185300000000002</v>
      </c>
      <c r="E23" s="90"/>
      <c r="F23" s="90"/>
      <c r="G23" s="90"/>
      <c r="I23" s="27" t="s">
        <v>25</v>
      </c>
      <c r="J23" s="168">
        <f t="shared" si="11"/>
        <v>490.00703938999999</v>
      </c>
      <c r="K23" s="168">
        <f t="shared" si="12"/>
        <v>487.57776761999997</v>
      </c>
      <c r="L23" s="168">
        <f t="shared" si="13"/>
        <v>480.16468213000002</v>
      </c>
      <c r="M23" s="136"/>
      <c r="N23" s="150"/>
      <c r="O23" s="135"/>
      <c r="P23" s="135"/>
      <c r="Q23" s="136"/>
      <c r="R23" s="90"/>
      <c r="S23" s="90"/>
      <c r="T23" s="90"/>
      <c r="U23" s="90"/>
    </row>
    <row r="24" spans="1:21" ht="19.5" customHeight="1" x14ac:dyDescent="0.25">
      <c r="A24" s="148" t="s">
        <v>28</v>
      </c>
      <c r="B24" s="165">
        <f t="shared" si="8"/>
        <v>19.73</v>
      </c>
      <c r="C24" s="165">
        <f t="shared" si="9"/>
        <v>19.9053</v>
      </c>
      <c r="D24" s="165">
        <f t="shared" si="10"/>
        <v>19.395299999999999</v>
      </c>
      <c r="I24" s="27" t="s">
        <v>28</v>
      </c>
      <c r="J24" s="168">
        <f t="shared" si="11"/>
        <v>29.278908980000001</v>
      </c>
      <c r="K24" s="168">
        <f t="shared" si="12"/>
        <v>29.748813269999999</v>
      </c>
      <c r="L24" s="168">
        <f t="shared" si="13"/>
        <v>28.778610700000002</v>
      </c>
      <c r="M24" s="136"/>
      <c r="N24" s="150"/>
      <c r="O24" s="135"/>
      <c r="P24" s="135"/>
      <c r="Q24" s="136"/>
      <c r="R24" s="90"/>
      <c r="S24" s="90"/>
      <c r="T24" s="90"/>
      <c r="U24" s="90"/>
    </row>
    <row r="25" spans="1:21" ht="19.5" customHeight="1" x14ac:dyDescent="0.2">
      <c r="I25" s="141"/>
      <c r="J25" s="150"/>
      <c r="K25" s="135"/>
      <c r="L25" s="150"/>
      <c r="M25" s="136"/>
      <c r="N25" s="150"/>
      <c r="O25" s="135"/>
      <c r="P25" s="135"/>
      <c r="Q25" s="136"/>
      <c r="R25" s="90"/>
      <c r="S25" s="90"/>
      <c r="T25" s="90"/>
      <c r="U25" s="90"/>
    </row>
    <row r="26" spans="1:21" ht="14.25" x14ac:dyDescent="0.2">
      <c r="I26" s="140"/>
      <c r="J26" s="150"/>
      <c r="K26" s="135"/>
      <c r="L26" s="150"/>
      <c r="M26" s="136"/>
      <c r="N26" s="150"/>
      <c r="O26" s="135"/>
      <c r="P26" s="135"/>
      <c r="Q26" s="136"/>
      <c r="R26" s="90"/>
      <c r="S26" s="90"/>
      <c r="T26" s="90"/>
      <c r="U26" s="90"/>
    </row>
    <row r="27" spans="1:21" ht="14.25" x14ac:dyDescent="0.2">
      <c r="I27" s="142"/>
      <c r="J27" s="150"/>
      <c r="K27" s="135"/>
      <c r="L27" s="150"/>
      <c r="M27" s="136"/>
      <c r="N27" s="150"/>
      <c r="O27" s="135"/>
      <c r="P27" s="135"/>
      <c r="Q27" s="136"/>
      <c r="R27" s="90"/>
      <c r="S27" s="90"/>
      <c r="T27" s="90"/>
      <c r="U27" s="90"/>
    </row>
    <row r="28" spans="1:21" ht="14.25" x14ac:dyDescent="0.2">
      <c r="I28" s="143"/>
      <c r="J28" s="151"/>
      <c r="K28" s="137"/>
      <c r="L28" s="151"/>
      <c r="M28" s="137"/>
      <c r="N28" s="151"/>
      <c r="O28" s="137"/>
      <c r="P28" s="137"/>
      <c r="Q28" s="137"/>
      <c r="R28" s="90"/>
      <c r="S28" s="90"/>
      <c r="T28" s="90"/>
      <c r="U28" s="90"/>
    </row>
    <row r="29" spans="1:21" ht="14.25" x14ac:dyDescent="0.2">
      <c r="I29" s="141"/>
      <c r="J29" s="152"/>
      <c r="K29" s="139"/>
      <c r="L29" s="152"/>
      <c r="M29" s="139"/>
      <c r="N29" s="152"/>
      <c r="O29" s="139"/>
      <c r="P29" s="139"/>
      <c r="Q29" s="139"/>
      <c r="R29" s="90"/>
      <c r="S29" s="90"/>
      <c r="T29" s="90"/>
      <c r="U29" s="90"/>
    </row>
    <row r="30" spans="1:21" ht="14.25" customHeight="1" x14ac:dyDescent="0.15"/>
    <row r="31" spans="1:21" ht="14.25" x14ac:dyDescent="0.15">
      <c r="I31" s="134"/>
      <c r="J31" s="155"/>
      <c r="K31" s="134"/>
      <c r="L31" s="155"/>
    </row>
    <row r="32" spans="1:21" ht="15" x14ac:dyDescent="0.25">
      <c r="I32" s="13"/>
      <c r="J32" s="156"/>
      <c r="K32" s="131"/>
      <c r="L32" s="156"/>
    </row>
    <row r="33" spans="9:12" ht="15" x14ac:dyDescent="0.25">
      <c r="I33" s="132"/>
      <c r="J33" s="157"/>
      <c r="K33" s="133"/>
      <c r="L33" s="157"/>
    </row>
    <row r="34" spans="9:12" ht="14.25" customHeight="1" x14ac:dyDescent="0.25">
      <c r="I34" s="132"/>
      <c r="J34" s="157"/>
      <c r="K34" s="133"/>
      <c r="L34" s="157"/>
    </row>
    <row r="35" spans="9:12" ht="15" x14ac:dyDescent="0.25">
      <c r="I35" s="132"/>
      <c r="J35" s="157"/>
      <c r="K35" s="133"/>
      <c r="L35" s="157"/>
    </row>
    <row r="36" spans="9:12" ht="15" x14ac:dyDescent="0.25">
      <c r="I36" s="132"/>
      <c r="J36" s="157"/>
      <c r="K36" s="133"/>
      <c r="L36" s="157"/>
    </row>
    <row r="37" spans="9:12" ht="15" x14ac:dyDescent="0.25">
      <c r="I37" s="132"/>
      <c r="J37" s="157"/>
      <c r="K37" s="133"/>
      <c r="L37" s="157"/>
    </row>
  </sheetData>
  <mergeCells count="9">
    <mergeCell ref="B4:C4"/>
    <mergeCell ref="D4:E4"/>
    <mergeCell ref="F4:G4"/>
    <mergeCell ref="I15:M15"/>
    <mergeCell ref="I3:M3"/>
    <mergeCell ref="R4:U4"/>
    <mergeCell ref="J4:K4"/>
    <mergeCell ref="L4:M4"/>
    <mergeCell ref="N4:O4"/>
  </mergeCells>
  <phoneticPr fontId="2"/>
  <pageMargins left="0" right="0" top="0" bottom="0" header="0.31496062992125984" footer="0.31496062992125984"/>
  <pageSetup paperSize="8" scale="9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Q35"/>
  <sheetViews>
    <sheetView view="pageBreakPreview" zoomScale="80" zoomScaleNormal="100" zoomScaleSheetLayoutView="80" workbookViewId="0">
      <selection activeCell="F48" sqref="F48:I48"/>
    </sheetView>
  </sheetViews>
  <sheetFormatPr defaultRowHeight="13.5" x14ac:dyDescent="0.15"/>
  <cols>
    <col min="1" max="1" width="14.25" customWidth="1"/>
    <col min="2" max="2" width="21.875" customWidth="1"/>
    <col min="3" max="3" width="25.5" customWidth="1"/>
    <col min="5" max="5" width="16.625" bestFit="1" customWidth="1"/>
    <col min="6" max="7" width="6.75" bestFit="1" customWidth="1"/>
    <col min="8" max="8" width="6.75" customWidth="1"/>
    <col min="9" max="9" width="7.75" bestFit="1" customWidth="1"/>
    <col min="10" max="11" width="6.75" bestFit="1" customWidth="1"/>
    <col min="12" max="12" width="6.75" customWidth="1"/>
    <col min="13" max="13" width="7.75" bestFit="1" customWidth="1"/>
    <col min="14" max="15" width="6.75" bestFit="1" customWidth="1"/>
    <col min="16" max="16" width="6.75" customWidth="1"/>
    <col min="17" max="17" width="7.75" bestFit="1" customWidth="1"/>
    <col min="18" max="19" width="6.75" bestFit="1" customWidth="1"/>
    <col min="20" max="20" width="4.625" bestFit="1" customWidth="1"/>
    <col min="21" max="21" width="7.75" bestFit="1" customWidth="1"/>
    <col min="22" max="23" width="6.75" bestFit="1" customWidth="1"/>
    <col min="24" max="24" width="4.625" bestFit="1" customWidth="1"/>
    <col min="25" max="25" width="7.75" bestFit="1" customWidth="1"/>
  </cols>
  <sheetData>
    <row r="1" spans="1:17" ht="15.75" x14ac:dyDescent="0.25">
      <c r="A1" s="44" t="s">
        <v>31</v>
      </c>
    </row>
    <row r="2" spans="1:17" ht="13.5" customHeight="1" x14ac:dyDescent="0.15">
      <c r="A2" s="9"/>
      <c r="B2" s="9"/>
      <c r="C2" s="9"/>
    </row>
    <row r="3" spans="1:17" ht="14.25" customHeight="1" thickBot="1" x14ac:dyDescent="0.2">
      <c r="A3" s="202" t="s">
        <v>52</v>
      </c>
      <c r="B3" s="202"/>
      <c r="E3" s="196" t="s">
        <v>49</v>
      </c>
      <c r="F3" s="196"/>
      <c r="G3" s="196"/>
      <c r="H3" s="196"/>
      <c r="I3" s="196"/>
    </row>
    <row r="4" spans="1:17" ht="15.75" x14ac:dyDescent="0.25">
      <c r="A4" s="11" t="s">
        <v>26</v>
      </c>
      <c r="B4" s="11" t="s">
        <v>3</v>
      </c>
      <c r="C4" s="11" t="s">
        <v>2</v>
      </c>
      <c r="E4" s="204" t="s">
        <v>4</v>
      </c>
      <c r="F4" s="210" t="s">
        <v>33</v>
      </c>
      <c r="G4" s="206"/>
      <c r="H4" s="206"/>
      <c r="I4" s="211"/>
      <c r="J4" s="206" t="s">
        <v>35</v>
      </c>
      <c r="K4" s="207"/>
      <c r="L4" s="207"/>
      <c r="M4" s="208"/>
      <c r="N4" s="206" t="s">
        <v>48</v>
      </c>
      <c r="O4" s="207"/>
      <c r="P4" s="207"/>
      <c r="Q4" s="208"/>
    </row>
    <row r="5" spans="1:17" ht="15" x14ac:dyDescent="0.25">
      <c r="A5" s="12" t="s">
        <v>32</v>
      </c>
      <c r="B5" s="10">
        <v>120619131323</v>
      </c>
      <c r="C5" s="10">
        <v>1934921</v>
      </c>
      <c r="E5" s="205"/>
      <c r="F5" s="45" t="s">
        <v>5</v>
      </c>
      <c r="G5" s="45" t="s">
        <v>6</v>
      </c>
      <c r="H5" s="46" t="s">
        <v>15</v>
      </c>
      <c r="I5" s="46" t="s">
        <v>7</v>
      </c>
      <c r="J5" s="47" t="s">
        <v>5</v>
      </c>
      <c r="K5" s="45" t="s">
        <v>6</v>
      </c>
      <c r="L5" s="46" t="s">
        <v>15</v>
      </c>
      <c r="M5" s="46" t="s">
        <v>7</v>
      </c>
      <c r="N5" s="47" t="s">
        <v>5</v>
      </c>
      <c r="O5" s="45" t="s">
        <v>6</v>
      </c>
      <c r="P5" s="46" t="s">
        <v>15</v>
      </c>
      <c r="Q5" s="46" t="s">
        <v>7</v>
      </c>
    </row>
    <row r="6" spans="1:17" ht="15" x14ac:dyDescent="0.25">
      <c r="A6" s="12" t="s">
        <v>34</v>
      </c>
      <c r="B6" s="10">
        <v>123817188565</v>
      </c>
      <c r="C6" s="10">
        <v>1960566</v>
      </c>
      <c r="E6" s="174" t="s">
        <v>8</v>
      </c>
      <c r="F6" s="20">
        <v>37</v>
      </c>
      <c r="G6" s="19">
        <v>17</v>
      </c>
      <c r="H6" s="35">
        <f>F6+G6</f>
        <v>54</v>
      </c>
      <c r="I6" s="38">
        <f>I13-SUM(I7:I12)</f>
        <v>0.68399999999999994</v>
      </c>
      <c r="J6" s="20">
        <v>19</v>
      </c>
      <c r="K6" s="19">
        <v>16</v>
      </c>
      <c r="L6" s="35">
        <f t="shared" ref="L6:L13" si="0">J6+K6</f>
        <v>35</v>
      </c>
      <c r="M6" s="38">
        <f>M13-SUM(M7:M12)</f>
        <v>0.41599999999999993</v>
      </c>
      <c r="N6" s="20">
        <v>30</v>
      </c>
      <c r="O6" s="19">
        <v>21</v>
      </c>
      <c r="P6" s="35">
        <f t="shared" ref="P6:P13" si="1">N6+O6</f>
        <v>51</v>
      </c>
      <c r="Q6" s="38">
        <f>Q13-SUM(Q7:Q12)</f>
        <v>0.55500000000000005</v>
      </c>
    </row>
    <row r="7" spans="1:17" ht="15" x14ac:dyDescent="0.25">
      <c r="A7" s="12" t="s">
        <v>51</v>
      </c>
      <c r="B7" s="10">
        <v>127098290536</v>
      </c>
      <c r="C7" s="10">
        <v>1978497</v>
      </c>
      <c r="E7" s="27" t="s">
        <v>9</v>
      </c>
      <c r="F7" s="22">
        <v>4</v>
      </c>
      <c r="G7" s="21">
        <v>1</v>
      </c>
      <c r="H7" s="36">
        <f t="shared" ref="H7:H13" si="2">F7+G7</f>
        <v>5</v>
      </c>
      <c r="I7" s="37">
        <f>ROUND(H7/$H$13,3)</f>
        <v>6.3E-2</v>
      </c>
      <c r="J7" s="22">
        <v>3</v>
      </c>
      <c r="K7" s="21">
        <v>2</v>
      </c>
      <c r="L7" s="36">
        <f t="shared" si="0"/>
        <v>5</v>
      </c>
      <c r="M7" s="37">
        <f t="shared" ref="M7:M12" si="3">ROUND(L7/$L$13,3)</f>
        <v>0.06</v>
      </c>
      <c r="N7" s="22">
        <v>1</v>
      </c>
      <c r="O7" s="21">
        <v>0</v>
      </c>
      <c r="P7" s="36">
        <f t="shared" si="1"/>
        <v>1</v>
      </c>
      <c r="Q7" s="37">
        <f t="shared" ref="Q7:Q12" si="4">ROUND(P7/$P$13,3)</f>
        <v>1.0999999999999999E-2</v>
      </c>
    </row>
    <row r="8" spans="1:17" ht="15" x14ac:dyDescent="0.25">
      <c r="A8" s="12" t="s">
        <v>60</v>
      </c>
      <c r="B8" s="10">
        <v>128175673266</v>
      </c>
      <c r="C8" s="10">
        <v>2010830</v>
      </c>
      <c r="E8" s="27" t="s">
        <v>10</v>
      </c>
      <c r="F8" s="22">
        <v>4</v>
      </c>
      <c r="G8" s="21">
        <v>0</v>
      </c>
      <c r="H8" s="36">
        <f t="shared" si="2"/>
        <v>4</v>
      </c>
      <c r="I8" s="37">
        <f t="shared" ref="I8:I12" si="5">ROUND(H8/$H$13,3)</f>
        <v>5.0999999999999997E-2</v>
      </c>
      <c r="J8" s="22">
        <v>3</v>
      </c>
      <c r="K8" s="21">
        <v>2</v>
      </c>
      <c r="L8" s="36">
        <f t="shared" si="0"/>
        <v>5</v>
      </c>
      <c r="M8" s="37">
        <f t="shared" si="3"/>
        <v>0.06</v>
      </c>
      <c r="N8" s="22">
        <v>3</v>
      </c>
      <c r="O8" s="21">
        <v>1</v>
      </c>
      <c r="P8" s="36">
        <f t="shared" si="1"/>
        <v>4</v>
      </c>
      <c r="Q8" s="37">
        <f t="shared" si="4"/>
        <v>4.2999999999999997E-2</v>
      </c>
    </row>
    <row r="9" spans="1:17" ht="15" x14ac:dyDescent="0.25">
      <c r="A9" s="12" t="s">
        <v>63</v>
      </c>
      <c r="B9" s="10">
        <v>126854165079</v>
      </c>
      <c r="C9" s="10">
        <v>2014379</v>
      </c>
      <c r="E9" s="27" t="s">
        <v>11</v>
      </c>
      <c r="F9" s="22">
        <v>2</v>
      </c>
      <c r="G9" s="21">
        <v>0</v>
      </c>
      <c r="H9" s="36">
        <f t="shared" si="2"/>
        <v>2</v>
      </c>
      <c r="I9" s="37">
        <f t="shared" si="5"/>
        <v>2.5000000000000001E-2</v>
      </c>
      <c r="J9" s="22">
        <v>0</v>
      </c>
      <c r="K9" s="21">
        <v>0</v>
      </c>
      <c r="L9" s="36">
        <f t="shared" si="0"/>
        <v>0</v>
      </c>
      <c r="M9" s="37">
        <f t="shared" si="3"/>
        <v>0</v>
      </c>
      <c r="N9" s="22">
        <v>2</v>
      </c>
      <c r="O9" s="21">
        <v>3</v>
      </c>
      <c r="P9" s="36">
        <f t="shared" si="1"/>
        <v>5</v>
      </c>
      <c r="Q9" s="37">
        <f t="shared" si="4"/>
        <v>5.3999999999999999E-2</v>
      </c>
    </row>
    <row r="10" spans="1:17" ht="15" customHeight="1" x14ac:dyDescent="0.25">
      <c r="A10" s="13"/>
      <c r="B10" s="14"/>
      <c r="C10" s="14"/>
      <c r="E10" s="27" t="s">
        <v>12</v>
      </c>
      <c r="F10" s="22">
        <v>0</v>
      </c>
      <c r="G10" s="21">
        <v>0</v>
      </c>
      <c r="H10" s="36">
        <f t="shared" si="2"/>
        <v>0</v>
      </c>
      <c r="I10" s="37">
        <f t="shared" si="5"/>
        <v>0</v>
      </c>
      <c r="J10" s="22">
        <v>0</v>
      </c>
      <c r="K10" s="21">
        <v>1</v>
      </c>
      <c r="L10" s="36">
        <f t="shared" si="0"/>
        <v>1</v>
      </c>
      <c r="M10" s="37">
        <f t="shared" si="3"/>
        <v>1.2E-2</v>
      </c>
      <c r="N10" s="22">
        <v>0</v>
      </c>
      <c r="O10" s="21">
        <v>0</v>
      </c>
      <c r="P10" s="36">
        <f t="shared" si="1"/>
        <v>0</v>
      </c>
      <c r="Q10" s="37">
        <f t="shared" si="4"/>
        <v>0</v>
      </c>
    </row>
    <row r="11" spans="1:17" ht="15" customHeight="1" x14ac:dyDescent="0.2">
      <c r="A11" s="203" t="s">
        <v>53</v>
      </c>
      <c r="B11" s="203"/>
      <c r="C11" s="203"/>
      <c r="E11" s="28" t="s">
        <v>13</v>
      </c>
      <c r="F11" s="22">
        <v>3</v>
      </c>
      <c r="G11" s="21">
        <v>0</v>
      </c>
      <c r="H11" s="36">
        <f t="shared" si="2"/>
        <v>3</v>
      </c>
      <c r="I11" s="37">
        <f t="shared" si="5"/>
        <v>3.7999999999999999E-2</v>
      </c>
      <c r="J11" s="22">
        <v>3</v>
      </c>
      <c r="K11" s="21">
        <v>3</v>
      </c>
      <c r="L11" s="36">
        <f t="shared" si="0"/>
        <v>6</v>
      </c>
      <c r="M11" s="37">
        <f t="shared" si="3"/>
        <v>7.0999999999999994E-2</v>
      </c>
      <c r="N11" s="22">
        <v>4</v>
      </c>
      <c r="O11" s="21">
        <v>1</v>
      </c>
      <c r="P11" s="36">
        <f t="shared" si="1"/>
        <v>5</v>
      </c>
      <c r="Q11" s="37">
        <f t="shared" si="4"/>
        <v>5.3999999999999999E-2</v>
      </c>
    </row>
    <row r="12" spans="1:17" ht="15" x14ac:dyDescent="0.25">
      <c r="A12" s="11" t="s">
        <v>26</v>
      </c>
      <c r="B12" s="11" t="s">
        <v>3</v>
      </c>
      <c r="C12" s="11" t="s">
        <v>2</v>
      </c>
      <c r="E12" s="27" t="s">
        <v>14</v>
      </c>
      <c r="F12" s="22">
        <v>7</v>
      </c>
      <c r="G12" s="21">
        <v>4</v>
      </c>
      <c r="H12" s="36">
        <f t="shared" si="2"/>
        <v>11</v>
      </c>
      <c r="I12" s="37">
        <f t="shared" si="5"/>
        <v>0.13900000000000001</v>
      </c>
      <c r="J12" s="22">
        <v>11</v>
      </c>
      <c r="K12" s="21">
        <v>21</v>
      </c>
      <c r="L12" s="36">
        <f t="shared" si="0"/>
        <v>32</v>
      </c>
      <c r="M12" s="37">
        <f t="shared" si="3"/>
        <v>0.38100000000000001</v>
      </c>
      <c r="N12" s="22">
        <v>17</v>
      </c>
      <c r="O12" s="21">
        <v>9</v>
      </c>
      <c r="P12" s="36">
        <f t="shared" si="1"/>
        <v>26</v>
      </c>
      <c r="Q12" s="37">
        <f t="shared" si="4"/>
        <v>0.28299999999999997</v>
      </c>
    </row>
    <row r="13" spans="1:17" ht="15" x14ac:dyDescent="0.25">
      <c r="A13" s="7" t="str">
        <f>A5</f>
        <v>平成30年度</v>
      </c>
      <c r="B13" s="8">
        <f>B5/100000000</f>
        <v>1206.1913132300001</v>
      </c>
      <c r="C13" s="8">
        <f>C5/10000</f>
        <v>193.49209999999999</v>
      </c>
      <c r="E13" s="17" t="s">
        <v>15</v>
      </c>
      <c r="F13" s="36">
        <f>SUM(F6:F12)</f>
        <v>57</v>
      </c>
      <c r="G13" s="36">
        <f>SUM(G6:G12)</f>
        <v>22</v>
      </c>
      <c r="H13" s="36">
        <f t="shared" si="2"/>
        <v>79</v>
      </c>
      <c r="I13" s="37">
        <v>1</v>
      </c>
      <c r="J13" s="49">
        <f>SUM(J6:J12)</f>
        <v>39</v>
      </c>
      <c r="K13" s="36">
        <f>SUM(K6:K12)</f>
        <v>45</v>
      </c>
      <c r="L13" s="36">
        <f t="shared" si="0"/>
        <v>84</v>
      </c>
      <c r="M13" s="37">
        <v>1</v>
      </c>
      <c r="N13" s="49">
        <f>SUM(N6:N12)</f>
        <v>57</v>
      </c>
      <c r="O13" s="36">
        <f>SUM(O6:O12)</f>
        <v>35</v>
      </c>
      <c r="P13" s="36">
        <f t="shared" si="1"/>
        <v>92</v>
      </c>
      <c r="Q13" s="37">
        <v>1</v>
      </c>
    </row>
    <row r="14" spans="1:17" ht="15.75" thickBot="1" x14ac:dyDescent="0.3">
      <c r="A14" s="7" t="str">
        <f t="shared" ref="A14:A17" si="6">A6</f>
        <v>令和元年度</v>
      </c>
      <c r="B14" s="8">
        <f t="shared" ref="B14:B17" si="7">B6/100000000</f>
        <v>1238.1718856499999</v>
      </c>
      <c r="C14" s="8">
        <f t="shared" ref="C14:C17" si="8">C6/10000</f>
        <v>196.0566</v>
      </c>
      <c r="E14" s="18" t="s">
        <v>16</v>
      </c>
      <c r="F14" s="172">
        <f>ROUND(F13/$H$13,3)</f>
        <v>0.72199999999999998</v>
      </c>
      <c r="G14" s="33">
        <f>I14-F14</f>
        <v>0.27800000000000002</v>
      </c>
      <c r="H14" s="33" t="s">
        <v>29</v>
      </c>
      <c r="I14" s="172">
        <v>1</v>
      </c>
      <c r="J14" s="39">
        <f>ROUND(J13/$L$13,3)</f>
        <v>0.46400000000000002</v>
      </c>
      <c r="K14" s="33">
        <f>M14-J14</f>
        <v>0.53600000000000003</v>
      </c>
      <c r="L14" s="33" t="s">
        <v>30</v>
      </c>
      <c r="M14" s="33">
        <v>1</v>
      </c>
      <c r="N14" s="39">
        <f>ROUND(N13/$P$13,3)</f>
        <v>0.62</v>
      </c>
      <c r="O14" s="33">
        <f>Q14-N14</f>
        <v>0.38</v>
      </c>
      <c r="P14" s="33" t="s">
        <v>30</v>
      </c>
      <c r="Q14" s="33">
        <v>1</v>
      </c>
    </row>
    <row r="15" spans="1:17" ht="16.5" thickTop="1" thickBot="1" x14ac:dyDescent="0.3">
      <c r="A15" s="7" t="str">
        <f t="shared" si="6"/>
        <v>令和２年度</v>
      </c>
      <c r="B15" s="8">
        <f t="shared" si="7"/>
        <v>1270.9829053599999</v>
      </c>
      <c r="C15" s="8">
        <f t="shared" si="8"/>
        <v>197.84970000000001</v>
      </c>
      <c r="E15" s="32" t="s">
        <v>17</v>
      </c>
      <c r="F15" s="41">
        <v>24</v>
      </c>
      <c r="G15" s="171"/>
      <c r="H15" s="34">
        <f>F15</f>
        <v>24</v>
      </c>
      <c r="I15" s="171"/>
      <c r="J15" s="23">
        <v>16</v>
      </c>
      <c r="K15" s="48"/>
      <c r="L15" s="34">
        <f>J15</f>
        <v>16</v>
      </c>
      <c r="M15" s="48"/>
      <c r="N15" s="23">
        <v>12</v>
      </c>
      <c r="O15" s="42"/>
      <c r="P15" s="43">
        <f>N15</f>
        <v>12</v>
      </c>
      <c r="Q15" s="42"/>
    </row>
    <row r="16" spans="1:17" ht="15.75" x14ac:dyDescent="0.25">
      <c r="A16" s="7" t="str">
        <f t="shared" si="6"/>
        <v>令和３年度</v>
      </c>
      <c r="B16" s="8">
        <f t="shared" si="7"/>
        <v>1281.7567326599999</v>
      </c>
      <c r="C16" s="8">
        <f t="shared" si="8"/>
        <v>201.083</v>
      </c>
      <c r="E16" s="212" t="s">
        <v>4</v>
      </c>
      <c r="F16" s="206" t="s">
        <v>59</v>
      </c>
      <c r="G16" s="207"/>
      <c r="H16" s="207"/>
      <c r="I16" s="208"/>
      <c r="J16" s="206" t="s">
        <v>64</v>
      </c>
      <c r="K16" s="207"/>
      <c r="L16" s="207"/>
      <c r="M16" s="208"/>
    </row>
    <row r="17" spans="1:13" ht="15" customHeight="1" x14ac:dyDescent="0.25">
      <c r="A17" s="7" t="str">
        <f t="shared" si="6"/>
        <v>令和４年度</v>
      </c>
      <c r="B17" s="8">
        <f t="shared" si="7"/>
        <v>1268.5416507899999</v>
      </c>
      <c r="C17" s="8">
        <f t="shared" si="8"/>
        <v>201.43790000000001</v>
      </c>
      <c r="E17" s="213"/>
      <c r="F17" s="47" t="s">
        <v>5</v>
      </c>
      <c r="G17" s="45" t="s">
        <v>6</v>
      </c>
      <c r="H17" s="46" t="s">
        <v>15</v>
      </c>
      <c r="I17" s="46" t="s">
        <v>7</v>
      </c>
      <c r="J17" s="47" t="s">
        <v>5</v>
      </c>
      <c r="K17" s="45" t="s">
        <v>6</v>
      </c>
      <c r="L17" s="46" t="s">
        <v>15</v>
      </c>
      <c r="M17" s="46" t="s">
        <v>7</v>
      </c>
    </row>
    <row r="18" spans="1:13" ht="14.25" x14ac:dyDescent="0.2">
      <c r="E18" s="26" t="s">
        <v>8</v>
      </c>
      <c r="F18" s="20">
        <v>24</v>
      </c>
      <c r="G18" s="19">
        <v>13</v>
      </c>
      <c r="H18" s="35">
        <f>F18+G18</f>
        <v>37</v>
      </c>
      <c r="I18" s="38">
        <f>I25-SUM(I19:I24)</f>
        <v>0.59799999999999998</v>
      </c>
      <c r="J18" s="20">
        <v>22</v>
      </c>
      <c r="K18" s="19">
        <v>32</v>
      </c>
      <c r="L18" s="35">
        <f t="shared" ref="L18:L24" si="9">J18+K18</f>
        <v>54</v>
      </c>
      <c r="M18" s="38">
        <f>M25-SUM(M19:M24)</f>
        <v>0.63500000000000001</v>
      </c>
    </row>
    <row r="19" spans="1:13" ht="14.25" x14ac:dyDescent="0.2">
      <c r="E19" s="27" t="s">
        <v>9</v>
      </c>
      <c r="F19" s="22">
        <v>1</v>
      </c>
      <c r="G19" s="21">
        <v>1</v>
      </c>
      <c r="H19" s="35">
        <f t="shared" ref="H19:H25" si="10">F19+G19</f>
        <v>2</v>
      </c>
      <c r="I19" s="37">
        <f t="shared" ref="I19:I24" si="11">ROUND(H19/$H$25,3)</f>
        <v>3.2000000000000001E-2</v>
      </c>
      <c r="J19" s="22">
        <v>1</v>
      </c>
      <c r="K19" s="21">
        <v>0</v>
      </c>
      <c r="L19" s="35">
        <f t="shared" si="9"/>
        <v>1</v>
      </c>
      <c r="M19" s="37">
        <f t="shared" ref="M19:M24" si="12">ROUND(L19/$L$25,3)</f>
        <v>1.2E-2</v>
      </c>
    </row>
    <row r="20" spans="1:13" ht="14.25" x14ac:dyDescent="0.2">
      <c r="E20" s="27" t="s">
        <v>10</v>
      </c>
      <c r="F20" s="22">
        <v>1</v>
      </c>
      <c r="G20" s="21">
        <v>2</v>
      </c>
      <c r="H20" s="36">
        <f t="shared" si="10"/>
        <v>3</v>
      </c>
      <c r="I20" s="37">
        <f t="shared" si="11"/>
        <v>4.8000000000000001E-2</v>
      </c>
      <c r="J20" s="22">
        <v>3</v>
      </c>
      <c r="K20" s="21">
        <v>0</v>
      </c>
      <c r="L20" s="36">
        <f t="shared" si="9"/>
        <v>3</v>
      </c>
      <c r="M20" s="37">
        <f t="shared" si="12"/>
        <v>3.5000000000000003E-2</v>
      </c>
    </row>
    <row r="21" spans="1:13" ht="14.25" x14ac:dyDescent="0.2">
      <c r="E21" s="27" t="s">
        <v>11</v>
      </c>
      <c r="F21" s="22">
        <v>1</v>
      </c>
      <c r="G21" s="21">
        <v>1</v>
      </c>
      <c r="H21" s="36">
        <f t="shared" si="10"/>
        <v>2</v>
      </c>
      <c r="I21" s="37">
        <f t="shared" si="11"/>
        <v>3.2000000000000001E-2</v>
      </c>
      <c r="J21" s="22">
        <v>0</v>
      </c>
      <c r="K21" s="21">
        <v>1</v>
      </c>
      <c r="L21" s="36">
        <f t="shared" si="9"/>
        <v>1</v>
      </c>
      <c r="M21" s="37">
        <f t="shared" si="12"/>
        <v>1.2E-2</v>
      </c>
    </row>
    <row r="22" spans="1:13" ht="14.25" x14ac:dyDescent="0.2">
      <c r="E22" s="27" t="s">
        <v>12</v>
      </c>
      <c r="F22" s="22">
        <v>0</v>
      </c>
      <c r="G22" s="21">
        <v>1</v>
      </c>
      <c r="H22" s="36">
        <f t="shared" si="10"/>
        <v>1</v>
      </c>
      <c r="I22" s="37">
        <f t="shared" si="11"/>
        <v>1.6E-2</v>
      </c>
      <c r="J22" s="22">
        <v>0</v>
      </c>
      <c r="K22" s="21">
        <v>0</v>
      </c>
      <c r="L22" s="36">
        <f t="shared" si="9"/>
        <v>0</v>
      </c>
      <c r="M22" s="37">
        <f t="shared" si="12"/>
        <v>0</v>
      </c>
    </row>
    <row r="23" spans="1:13" ht="14.25" x14ac:dyDescent="0.2">
      <c r="E23" s="28" t="s">
        <v>13</v>
      </c>
      <c r="F23" s="22">
        <v>6</v>
      </c>
      <c r="G23" s="21">
        <v>1</v>
      </c>
      <c r="H23" s="36">
        <f t="shared" si="10"/>
        <v>7</v>
      </c>
      <c r="I23" s="37">
        <f t="shared" si="11"/>
        <v>0.113</v>
      </c>
      <c r="J23" s="22">
        <v>5</v>
      </c>
      <c r="K23" s="21">
        <v>1</v>
      </c>
      <c r="L23" s="36">
        <f t="shared" si="9"/>
        <v>6</v>
      </c>
      <c r="M23" s="37">
        <f t="shared" si="12"/>
        <v>7.0999999999999994E-2</v>
      </c>
    </row>
    <row r="24" spans="1:13" ht="14.25" x14ac:dyDescent="0.2">
      <c r="E24" s="27" t="s">
        <v>14</v>
      </c>
      <c r="F24" s="22">
        <v>3</v>
      </c>
      <c r="G24" s="21">
        <v>7</v>
      </c>
      <c r="H24" s="36">
        <f t="shared" si="10"/>
        <v>10</v>
      </c>
      <c r="I24" s="37">
        <f t="shared" si="11"/>
        <v>0.161</v>
      </c>
      <c r="J24" s="22">
        <v>10</v>
      </c>
      <c r="K24" s="21">
        <v>10</v>
      </c>
      <c r="L24" s="36">
        <f t="shared" si="9"/>
        <v>20</v>
      </c>
      <c r="M24" s="37">
        <f t="shared" si="12"/>
        <v>0.23499999999999999</v>
      </c>
    </row>
    <row r="25" spans="1:13" ht="14.25" x14ac:dyDescent="0.2">
      <c r="E25" s="29" t="s">
        <v>15</v>
      </c>
      <c r="F25" s="49">
        <f>SUM(F18:F24)</f>
        <v>36</v>
      </c>
      <c r="G25" s="36">
        <f>SUM(G18:G24)</f>
        <v>26</v>
      </c>
      <c r="H25" s="36">
        <f t="shared" si="10"/>
        <v>62</v>
      </c>
      <c r="I25" s="37">
        <v>1</v>
      </c>
      <c r="J25" s="49">
        <f>SUM(J18:J24)</f>
        <v>41</v>
      </c>
      <c r="K25" s="36">
        <f>SUM(K18:K24)</f>
        <v>44</v>
      </c>
      <c r="L25" s="36">
        <f t="shared" ref="L25" si="13">J25+K25</f>
        <v>85</v>
      </c>
      <c r="M25" s="37">
        <v>1</v>
      </c>
    </row>
    <row r="26" spans="1:13" ht="15" thickBot="1" x14ac:dyDescent="0.25">
      <c r="E26" s="30" t="s">
        <v>16</v>
      </c>
      <c r="F26" s="39">
        <f>ROUND(F25/$H$25,3)</f>
        <v>0.58099999999999996</v>
      </c>
      <c r="G26" s="33">
        <f>I26-F26</f>
        <v>0.41900000000000004</v>
      </c>
      <c r="H26" s="33" t="s">
        <v>29</v>
      </c>
      <c r="I26" s="33">
        <v>1</v>
      </c>
      <c r="J26" s="39">
        <f>ROUND(J25/$L$25,3)</f>
        <v>0.48199999999999998</v>
      </c>
      <c r="K26" s="33">
        <f>M26-J26</f>
        <v>0.51800000000000002</v>
      </c>
      <c r="L26" s="33" t="s">
        <v>29</v>
      </c>
      <c r="M26" s="33">
        <v>1</v>
      </c>
    </row>
    <row r="27" spans="1:13" ht="15" thickTop="1" x14ac:dyDescent="0.2">
      <c r="E27" s="31" t="s">
        <v>17</v>
      </c>
      <c r="F27" s="23">
        <v>17</v>
      </c>
      <c r="G27" s="42"/>
      <c r="H27" s="40">
        <f>F27</f>
        <v>17</v>
      </c>
      <c r="I27" s="42"/>
      <c r="J27" s="23">
        <v>15</v>
      </c>
      <c r="K27" s="42"/>
      <c r="L27" s="40">
        <f>J27</f>
        <v>15</v>
      </c>
      <c r="M27" s="42"/>
    </row>
    <row r="28" spans="1:13" ht="14.25" customHeight="1" x14ac:dyDescent="0.15"/>
    <row r="29" spans="1:13" ht="14.25" x14ac:dyDescent="0.15">
      <c r="E29" s="209" t="s">
        <v>50</v>
      </c>
      <c r="F29" s="209"/>
      <c r="G29" s="209"/>
      <c r="H29" s="209"/>
    </row>
    <row r="30" spans="1:13" ht="15" x14ac:dyDescent="0.25">
      <c r="E30" s="11" t="s">
        <v>26</v>
      </c>
      <c r="F30" s="25" t="s">
        <v>5</v>
      </c>
      <c r="G30" s="25" t="s">
        <v>6</v>
      </c>
      <c r="H30" s="25" t="s">
        <v>15</v>
      </c>
    </row>
    <row r="31" spans="1:13" ht="15" x14ac:dyDescent="0.25">
      <c r="E31" s="7" t="str">
        <f>F4</f>
        <v>平成30年度</v>
      </c>
      <c r="F31" s="24">
        <f>F13</f>
        <v>57</v>
      </c>
      <c r="G31" s="24">
        <f>G13</f>
        <v>22</v>
      </c>
      <c r="H31" s="24">
        <f>H13</f>
        <v>79</v>
      </c>
    </row>
    <row r="32" spans="1:13" ht="14.25" customHeight="1" x14ac:dyDescent="0.25">
      <c r="E32" s="7" t="str">
        <f>J4</f>
        <v>令和元年度</v>
      </c>
      <c r="F32" s="24">
        <f>J13</f>
        <v>39</v>
      </c>
      <c r="G32" s="24">
        <f>K13</f>
        <v>45</v>
      </c>
      <c r="H32" s="24">
        <f>L13</f>
        <v>84</v>
      </c>
    </row>
    <row r="33" spans="5:8" ht="15" x14ac:dyDescent="0.25">
      <c r="E33" s="7" t="str">
        <f>N4</f>
        <v>令和２年度</v>
      </c>
      <c r="F33" s="24">
        <f>N13</f>
        <v>57</v>
      </c>
      <c r="G33" s="24">
        <f>O13</f>
        <v>35</v>
      </c>
      <c r="H33" s="24">
        <f>P13</f>
        <v>92</v>
      </c>
    </row>
    <row r="34" spans="5:8" ht="15" x14ac:dyDescent="0.25">
      <c r="E34" s="7" t="str">
        <f>F16</f>
        <v>令和３年度</v>
      </c>
      <c r="F34" s="24">
        <f>F25</f>
        <v>36</v>
      </c>
      <c r="G34" s="24">
        <f>G25</f>
        <v>26</v>
      </c>
      <c r="H34" s="24">
        <f>H25</f>
        <v>62</v>
      </c>
    </row>
    <row r="35" spans="5:8" ht="15" x14ac:dyDescent="0.25">
      <c r="E35" s="7" t="str">
        <f>J16</f>
        <v>令和４年度</v>
      </c>
      <c r="F35" s="24">
        <f>J25</f>
        <v>41</v>
      </c>
      <c r="G35" s="24">
        <f>K25</f>
        <v>44</v>
      </c>
      <c r="H35" s="24">
        <f>L25</f>
        <v>85</v>
      </c>
    </row>
  </sheetData>
  <mergeCells count="11">
    <mergeCell ref="J16:M16"/>
    <mergeCell ref="E3:I3"/>
    <mergeCell ref="F4:I4"/>
    <mergeCell ref="J4:M4"/>
    <mergeCell ref="N4:Q4"/>
    <mergeCell ref="E16:E17"/>
    <mergeCell ref="A3:B3"/>
    <mergeCell ref="A11:C11"/>
    <mergeCell ref="E4:E5"/>
    <mergeCell ref="F16:I16"/>
    <mergeCell ref="E29:H29"/>
  </mergeCells>
  <phoneticPr fontId="2"/>
  <pageMargins left="0" right="0" top="0" bottom="0" header="0.31496062992125984" footer="0.31496062992125984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⑨サービス種類別利用件数の推移</vt:lpstr>
      <vt:lpstr>⑩サービス種類別利用件数の割合</vt:lpstr>
      <vt:lpstr>⑪サービス種類別保険給付額の推移</vt:lpstr>
      <vt:lpstr>⑫サービス種類別保険給付額の割合</vt:lpstr>
      <vt:lpstr>⑬介護給付費及び受付件数の推移</vt:lpstr>
      <vt:lpstr>⑭相談・苦情の件数</vt:lpstr>
      <vt:lpstr>グラフデータ①</vt:lpstr>
      <vt:lpstr>グラフデータ②</vt:lpstr>
      <vt:lpstr>⑨サービス種類別利用件数の推移!Print_Area</vt:lpstr>
      <vt:lpstr>⑩サービス種類別利用件数の割合!Print_Area</vt:lpstr>
      <vt:lpstr>⑪サービス種類別保険給付額の推移!Print_Area</vt:lpstr>
      <vt:lpstr>⑫サービス種類別保険給付額の割合!Print_Area</vt:lpstr>
      <vt:lpstr>⑬介護給付費及び受付件数の推移!Print_Area</vt:lpstr>
      <vt:lpstr>⑭相談・苦情の件数!Print_Area</vt:lpstr>
      <vt:lpstr>グラフデータ①!Print_Area</vt:lpstr>
      <vt:lpstr>グラフデータ②!Print_Area</vt:lpstr>
    </vt:vector>
  </TitlesOfParts>
  <Company>岩手県国保連合会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岩手県国保連合会</dc:creator>
  <cp:lastModifiedBy>iwtgm0015-1a</cp:lastModifiedBy>
  <cp:lastPrinted>2024-12-10T02:41:13Z</cp:lastPrinted>
  <dcterms:created xsi:type="dcterms:W3CDTF">2006-11-10T05:37:03Z</dcterms:created>
  <dcterms:modified xsi:type="dcterms:W3CDTF">2024-12-10T02:54:51Z</dcterms:modified>
</cp:coreProperties>
</file>