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ROXYSUB\kyouyu\kyoyu\事業課\22_ホームページ関係\⑧更新起案関係\220127_統計情報\統計情報\"/>
    </mc:Choice>
  </mc:AlternateContent>
  <bookViews>
    <workbookView xWindow="240" yWindow="45" windowWidth="14940" windowHeight="9000" tabRatio="610"/>
  </bookViews>
  <sheets>
    <sheet name="①国保被保険者数と１人当たり費用額及び医療費の推移" sheetId="18" r:id="rId1"/>
    <sheet name="②国保の加入世帯数と加入者の推移" sheetId="20" r:id="rId2"/>
    <sheet name="③国保税の１人当たり調定額と収納額及び収納率の推移" sheetId="22" r:id="rId3"/>
    <sheet name="グラフデータ" sheetId="1" state="hidden" r:id="rId4"/>
  </sheets>
  <definedNames>
    <definedName name="_xlnm.Print_Area" localSheetId="0">①国保被保険者数と１人当たり費用額及び医療費の推移!$A$1:$H$53</definedName>
    <definedName name="_xlnm.Print_Area" localSheetId="1">②国保の加入世帯数と加入者の推移!$A$1:$K$41</definedName>
    <definedName name="_xlnm.Print_Area" localSheetId="2">③国保税の１人当たり調定額と収納額及び収納率の推移!$A$1:$L$41</definedName>
    <definedName name="_xlnm.Print_Area" localSheetId="3">グラフデータ!$A$3:$N$56</definedName>
  </definedNames>
  <calcPr calcId="162913"/>
</workbook>
</file>

<file path=xl/calcChain.xml><?xml version="1.0" encoding="utf-8"?>
<calcChain xmlns="http://schemas.openxmlformats.org/spreadsheetml/2006/main">
  <c r="D51" i="18" l="1"/>
  <c r="E51" i="18"/>
  <c r="F51" i="18"/>
  <c r="G51" i="18"/>
  <c r="C51" i="18"/>
  <c r="D41" i="22"/>
  <c r="E41" i="22"/>
  <c r="F41" i="22"/>
  <c r="G41" i="22"/>
  <c r="C41" i="22"/>
  <c r="G40" i="22" l="1"/>
  <c r="F40" i="22"/>
  <c r="E40" i="22"/>
  <c r="D40" i="22"/>
  <c r="C40" i="22"/>
  <c r="G39" i="22"/>
  <c r="F39" i="22"/>
  <c r="E39" i="22"/>
  <c r="D39" i="22"/>
  <c r="C39" i="22"/>
  <c r="G38" i="22"/>
  <c r="F38" i="22"/>
  <c r="E38" i="22"/>
  <c r="D38" i="22"/>
  <c r="C38" i="22"/>
  <c r="H40" i="20"/>
  <c r="G40" i="20"/>
  <c r="F40" i="20"/>
  <c r="E40" i="20"/>
  <c r="D40" i="20"/>
  <c r="H39" i="20"/>
  <c r="G39" i="20"/>
  <c r="F39" i="20"/>
  <c r="E39" i="20"/>
  <c r="D39" i="20"/>
  <c r="H38" i="20"/>
  <c r="G38" i="20"/>
  <c r="F38" i="20"/>
  <c r="E38" i="20"/>
  <c r="D38" i="20"/>
  <c r="G49" i="18" l="1"/>
  <c r="F49" i="18"/>
  <c r="E49" i="18"/>
  <c r="D49" i="18"/>
  <c r="C49" i="18"/>
  <c r="G48" i="18"/>
  <c r="F48" i="18"/>
  <c r="E48" i="18"/>
  <c r="D48" i="18"/>
  <c r="C48" i="18"/>
  <c r="B6" i="1"/>
  <c r="C6" i="1"/>
  <c r="D6" i="1"/>
  <c r="E6" i="1"/>
  <c r="F6" i="1"/>
  <c r="B7" i="1"/>
  <c r="C7" i="1"/>
  <c r="D7" i="1"/>
  <c r="E7" i="1"/>
  <c r="F7" i="1"/>
  <c r="I33" i="1" l="1"/>
  <c r="C50" i="18" s="1"/>
  <c r="J33" i="1"/>
  <c r="D50" i="18" s="1"/>
  <c r="K33" i="1"/>
  <c r="E50" i="18" s="1"/>
  <c r="L33" i="1"/>
  <c r="F50" i="18" s="1"/>
  <c r="F37" i="1" l="1"/>
  <c r="E37" i="1"/>
  <c r="D37" i="1"/>
  <c r="C37" i="1"/>
  <c r="B37" i="1"/>
  <c r="F32" i="1"/>
  <c r="E32" i="1"/>
  <c r="D32" i="1"/>
  <c r="C32" i="1"/>
  <c r="B32" i="1"/>
  <c r="F19" i="1"/>
  <c r="E19" i="1"/>
  <c r="D19" i="1"/>
  <c r="C19" i="1"/>
  <c r="B19" i="1"/>
  <c r="F11" i="1"/>
  <c r="E11" i="1"/>
  <c r="D11" i="1"/>
  <c r="C11" i="1"/>
  <c r="B11" i="1"/>
  <c r="F4" i="1"/>
  <c r="E4" i="1"/>
  <c r="D4" i="1"/>
  <c r="C4" i="1"/>
  <c r="B4" i="1"/>
  <c r="F39" i="1"/>
  <c r="E39" i="1"/>
  <c r="D39" i="1"/>
  <c r="C39" i="1"/>
  <c r="B39" i="1"/>
  <c r="F38" i="1"/>
  <c r="E38" i="1"/>
  <c r="D38" i="1"/>
  <c r="C38" i="1"/>
  <c r="B38" i="1"/>
  <c r="M33" i="1" l="1"/>
  <c r="G50" i="18" s="1"/>
  <c r="B33" i="1"/>
  <c r="F33" i="1" l="1"/>
  <c r="D33" i="1"/>
  <c r="C33" i="1"/>
  <c r="E33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E5" i="1" l="1"/>
  <c r="B5" i="1"/>
  <c r="F5" i="1" l="1"/>
  <c r="C5" i="1"/>
  <c r="D5" i="1"/>
  <c r="F21" i="1"/>
  <c r="F20" i="1"/>
  <c r="B21" i="1"/>
  <c r="B20" i="1"/>
  <c r="C21" i="1"/>
  <c r="C20" i="1"/>
  <c r="D21" i="1"/>
  <c r="D20" i="1"/>
  <c r="E21" i="1"/>
  <c r="E20" i="1"/>
</calcChain>
</file>

<file path=xl/comments1.xml><?xml version="1.0" encoding="utf-8"?>
<comments xmlns="http://schemas.openxmlformats.org/spreadsheetml/2006/main">
  <authors>
    <author>densan11-a</author>
  </authors>
  <commentList>
    <comment ref="H3" authorId="0" shapeId="0">
      <text>
        <r>
          <rPr>
            <sz val="9"/>
            <color indexed="81"/>
            <rFont val="ＭＳ Ｐゴシック"/>
            <family val="3"/>
            <charset val="128"/>
          </rPr>
          <t>統計表第１表（年度別・月別一般状況）より全被保険者数計と退職被保険者計を取得、一般被保険者は＜</t>
        </r>
        <r>
          <rPr>
            <sz val="9"/>
            <color indexed="10"/>
            <rFont val="ＭＳ Ｐゴシック"/>
            <family val="3"/>
            <charset val="128"/>
          </rPr>
          <t>総数－退職（式あり）</t>
        </r>
        <r>
          <rPr>
            <sz val="9"/>
            <color indexed="81"/>
            <rFont val="ＭＳ Ｐゴシック"/>
            <family val="3"/>
            <charset val="128"/>
          </rPr>
          <t xml:space="preserve">＞
</t>
        </r>
      </text>
    </comment>
    <comment ref="H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事業状況１一般状況（表１）より取得
</t>
        </r>
      </text>
    </comment>
    <comment ref="H18" authorId="0" shapeId="0">
      <text>
        <r>
          <rPr>
            <sz val="9"/>
            <color indexed="81"/>
            <rFont val="ＭＳ Ｐゴシック"/>
            <family val="3"/>
            <charset val="128"/>
          </rPr>
          <t>一般・・・事業年報Ｃ表集計表（１）</t>
        </r>
        <r>
          <rPr>
            <b/>
            <sz val="9"/>
            <color indexed="81"/>
            <rFont val="ＭＳ Ｐゴシック"/>
            <family val="3"/>
            <charset val="128"/>
          </rPr>
          <t>３</t>
        </r>
        <r>
          <rPr>
            <sz val="9"/>
            <color indexed="81"/>
            <rFont val="ＭＳ Ｐゴシック"/>
            <family val="3"/>
            <charset val="128"/>
          </rPr>
          <t>＜市町村＋組合＞の保険給付の状況１．医療給付の状況（１）全体・費用額計
退職・・・事業年報F表集計表（１）</t>
        </r>
        <r>
          <rPr>
            <b/>
            <sz val="9"/>
            <color indexed="81"/>
            <rFont val="ＭＳ Ｐゴシック"/>
            <family val="3"/>
            <charset val="128"/>
          </rPr>
          <t>３</t>
        </r>
        <r>
          <rPr>
            <sz val="9"/>
            <color indexed="81"/>
            <rFont val="ＭＳ Ｐゴシック"/>
            <family val="3"/>
            <charset val="128"/>
          </rPr>
          <t>　　　　　　　　　　　　　　　　　　〃</t>
        </r>
      </text>
    </comment>
    <comment ref="A24" authorId="0" shapeId="0">
      <text>
        <r>
          <rPr>
            <sz val="9"/>
            <color indexed="81"/>
            <rFont val="ＭＳ Ｐゴシック"/>
            <family val="3"/>
            <charset val="128"/>
          </rPr>
          <t>事業状況３財政状況（表１０）より取得</t>
        </r>
      </text>
    </comment>
    <comment ref="H31" authorId="0" shapeId="0">
      <text>
        <r>
          <rPr>
            <sz val="9"/>
            <color indexed="8"/>
            <rFont val="ＭＳ Ｐゴシック"/>
            <family val="3"/>
            <charset val="128"/>
          </rPr>
          <t>療養諸費（一般＋退職）/被保険者総数により算出</t>
        </r>
      </text>
    </comment>
    <comment ref="H36" authorId="0" shapeId="0">
      <text>
        <r>
          <rPr>
            <sz val="9"/>
            <color indexed="81"/>
            <rFont val="ＭＳ Ｐゴシック"/>
            <family val="3"/>
            <charset val="128"/>
          </rPr>
          <t>事業状況３財政状況（表１２）より取得</t>
        </r>
      </text>
    </comment>
  </commentList>
</comments>
</file>

<file path=xl/sharedStrings.xml><?xml version="1.0" encoding="utf-8"?>
<sst xmlns="http://schemas.openxmlformats.org/spreadsheetml/2006/main" count="102" uniqueCount="41">
  <si>
    <t>国保世帯数</t>
    <rPh sb="0" eb="2">
      <t>コクホ</t>
    </rPh>
    <rPh sb="2" eb="5">
      <t>セタイスウ</t>
    </rPh>
    <phoneticPr fontId="2"/>
  </si>
  <si>
    <t>退職</t>
    <rPh sb="0" eb="2">
      <t>タイショク</t>
    </rPh>
    <phoneticPr fontId="2"/>
  </si>
  <si>
    <t>加入者総数</t>
    <rPh sb="0" eb="3">
      <t>カニュウシャ</t>
    </rPh>
    <rPh sb="3" eb="5">
      <t>ソウスウ</t>
    </rPh>
    <phoneticPr fontId="2"/>
  </si>
  <si>
    <t>一般被保険者</t>
    <rPh sb="0" eb="2">
      <t>イッパン</t>
    </rPh>
    <rPh sb="2" eb="6">
      <t>ヒホケンシャ</t>
    </rPh>
    <phoneticPr fontId="2"/>
  </si>
  <si>
    <t>退職被保険者</t>
    <rPh sb="0" eb="2">
      <t>タイショク</t>
    </rPh>
    <rPh sb="2" eb="6">
      <t>ヒホケンシャ</t>
    </rPh>
    <phoneticPr fontId="2"/>
  </si>
  <si>
    <t>被保険者総数</t>
    <rPh sb="0" eb="4">
      <t>ヒホケンシャ</t>
    </rPh>
    <rPh sb="4" eb="5">
      <t>ソウケイ</t>
    </rPh>
    <rPh sb="5" eb="6">
      <t>スウ</t>
    </rPh>
    <phoneticPr fontId="2"/>
  </si>
  <si>
    <t>合計</t>
    <rPh sb="0" eb="2">
      <t>ゴウケイ</t>
    </rPh>
    <phoneticPr fontId="2"/>
  </si>
  <si>
    <t>1人当たり収納額</t>
    <rPh sb="1" eb="2">
      <t>ニン</t>
    </rPh>
    <rPh sb="2" eb="3">
      <t>ア</t>
    </rPh>
    <rPh sb="5" eb="7">
      <t>シュウノウ</t>
    </rPh>
    <rPh sb="7" eb="8">
      <t>ガク</t>
    </rPh>
    <phoneticPr fontId="2"/>
  </si>
  <si>
    <t>1人当たり調定額</t>
    <rPh sb="1" eb="2">
      <t>ニン</t>
    </rPh>
    <rPh sb="2" eb="3">
      <t>ア</t>
    </rPh>
    <rPh sb="5" eb="6">
      <t>チョウテイ</t>
    </rPh>
    <rPh sb="6" eb="7">
      <t>テイ</t>
    </rPh>
    <rPh sb="7" eb="8">
      <t>ガク</t>
    </rPh>
    <phoneticPr fontId="2"/>
  </si>
  <si>
    <t>単位：億円</t>
    <rPh sb="0" eb="2">
      <t>タンイ</t>
    </rPh>
    <rPh sb="3" eb="5">
      <t>オクエン</t>
    </rPh>
    <phoneticPr fontId="2"/>
  </si>
  <si>
    <t>単位：円</t>
    <rPh sb="0" eb="2">
      <t>タンイ</t>
    </rPh>
    <rPh sb="3" eb="4">
      <t>エン</t>
    </rPh>
    <phoneticPr fontId="2"/>
  </si>
  <si>
    <t>年度</t>
    <rPh sb="0" eb="2">
      <t>ネンド</t>
    </rPh>
    <phoneticPr fontId="2"/>
  </si>
  <si>
    <t>単位：％</t>
    <rPh sb="0" eb="2">
      <t>タンイ</t>
    </rPh>
    <phoneticPr fontId="2"/>
  </si>
  <si>
    <t>※事業状況、統計表、事業年報全て県のHPよりダウンロード</t>
    <rPh sb="1" eb="3">
      <t>ジギョウ</t>
    </rPh>
    <rPh sb="3" eb="5">
      <t>ジョウキョウ</t>
    </rPh>
    <rPh sb="6" eb="9">
      <t>トウケイヒョウ</t>
    </rPh>
    <rPh sb="10" eb="12">
      <t>ジギョウ</t>
    </rPh>
    <rPh sb="12" eb="14">
      <t>ネンポウ</t>
    </rPh>
    <rPh sb="14" eb="15">
      <t>スベ</t>
    </rPh>
    <rPh sb="16" eb="17">
      <t>ケン</t>
    </rPh>
    <phoneticPr fontId="2"/>
  </si>
  <si>
    <t>単位：人、世帯</t>
    <rPh sb="0" eb="2">
      <t>タンイ</t>
    </rPh>
    <rPh sb="3" eb="4">
      <t>ニン</t>
    </rPh>
    <rPh sb="5" eb="7">
      <t>セタイ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</si>
  <si>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</si>
  <si>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</si>
  <si>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</si>
  <si>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一般被保険者＋退職被保険者</t>
    <rPh sb="0" eb="2">
      <t>イッパン</t>
    </rPh>
    <rPh sb="2" eb="6">
      <t>ヒホケンシャ</t>
    </rPh>
    <rPh sb="7" eb="9">
      <t>タイショク</t>
    </rPh>
    <rPh sb="9" eb="13">
      <t>ヒホケンシャ</t>
    </rPh>
    <phoneticPr fontId="2"/>
  </si>
  <si>
    <t>国保被保険者の推移（入力用）</t>
    <rPh sb="0" eb="2">
      <t>コクホ</t>
    </rPh>
    <rPh sb="2" eb="6">
      <t>ヒホケンシャ</t>
    </rPh>
    <rPh sb="7" eb="9">
      <t>スイイ</t>
    </rPh>
    <rPh sb="10" eb="13">
      <t>ニュウリョクヨウ</t>
    </rPh>
    <phoneticPr fontId="2"/>
  </si>
  <si>
    <t>国保被保険者の推移（グラフ表示用）</t>
    <rPh sb="0" eb="2">
      <t>コクホ</t>
    </rPh>
    <rPh sb="2" eb="6">
      <t>ヒホケンシャ</t>
    </rPh>
    <rPh sb="7" eb="9">
      <t>スイイ</t>
    </rPh>
    <rPh sb="13" eb="16">
      <t>ヒョウジヨウ</t>
    </rPh>
    <phoneticPr fontId="2"/>
  </si>
  <si>
    <t>※年間平均被保険者数　　単位：人</t>
    <rPh sb="1" eb="3">
      <t>ネンカン</t>
    </rPh>
    <rPh sb="3" eb="5">
      <t>ヘイキン</t>
    </rPh>
    <rPh sb="5" eb="9">
      <t>ヒホケンシャ</t>
    </rPh>
    <rPh sb="9" eb="10">
      <t>スウ</t>
    </rPh>
    <rPh sb="12" eb="14">
      <t>タンイ</t>
    </rPh>
    <rPh sb="15" eb="16">
      <t>ニン</t>
    </rPh>
    <phoneticPr fontId="2"/>
  </si>
  <si>
    <t>※数値は年度末現在の状況　　単位：人、世帯</t>
    <rPh sb="1" eb="3">
      <t>スウチ</t>
    </rPh>
    <rPh sb="4" eb="7">
      <t>ネンドマツ</t>
    </rPh>
    <rPh sb="7" eb="9">
      <t>ゲンザイ</t>
    </rPh>
    <rPh sb="10" eb="12">
      <t>ジョウキョウ</t>
    </rPh>
    <rPh sb="14" eb="16">
      <t>タンイ</t>
    </rPh>
    <rPh sb="17" eb="18">
      <t>ニン</t>
    </rPh>
    <rPh sb="19" eb="21">
      <t>セタイ</t>
    </rPh>
    <phoneticPr fontId="2"/>
  </si>
  <si>
    <t>国保の加入世帯数と加入者の推移（入力用）</t>
    <rPh sb="0" eb="2">
      <t>コクホ</t>
    </rPh>
    <rPh sb="3" eb="5">
      <t>カニュウ</t>
    </rPh>
    <rPh sb="5" eb="7">
      <t>セタイ</t>
    </rPh>
    <rPh sb="7" eb="8">
      <t>スウ</t>
    </rPh>
    <rPh sb="9" eb="12">
      <t>カニュウシャ</t>
    </rPh>
    <rPh sb="13" eb="15">
      <t>スイイ</t>
    </rPh>
    <rPh sb="16" eb="19">
      <t>ニュウリョクヨウ</t>
    </rPh>
    <phoneticPr fontId="2"/>
  </si>
  <si>
    <t>国保の加入世帯・加入者の推移（グラフ表示用）</t>
    <rPh sb="0" eb="2">
      <t>コクホ</t>
    </rPh>
    <rPh sb="3" eb="5">
      <t>カニュウ</t>
    </rPh>
    <rPh sb="5" eb="7">
      <t>セタイ</t>
    </rPh>
    <rPh sb="8" eb="11">
      <t>カニュウシャ</t>
    </rPh>
    <rPh sb="12" eb="14">
      <t>スイイ</t>
    </rPh>
    <rPh sb="18" eb="21">
      <t>ヒョウジヨウ</t>
    </rPh>
    <phoneticPr fontId="2"/>
  </si>
  <si>
    <t>単位：万人</t>
    <rPh sb="0" eb="2">
      <t>タンイ</t>
    </rPh>
    <rPh sb="3" eb="5">
      <t>マンニン</t>
    </rPh>
    <phoneticPr fontId="2"/>
  </si>
  <si>
    <t>国保医療費(療養諸費）の推移（入力用）</t>
    <rPh sb="0" eb="2">
      <t>コクホ</t>
    </rPh>
    <rPh sb="2" eb="5">
      <t>イリョウヒ</t>
    </rPh>
    <rPh sb="6" eb="8">
      <t>リョウヨウ</t>
    </rPh>
    <rPh sb="8" eb="10">
      <t>ショヒ</t>
    </rPh>
    <rPh sb="12" eb="14">
      <t>スイイ</t>
    </rPh>
    <rPh sb="15" eb="18">
      <t>ニュウリョクヨウ</t>
    </rPh>
    <phoneticPr fontId="2"/>
  </si>
  <si>
    <t>国保税収納率（現年分）の推移＜市町村＞（入力用＝グラフ表示用）</t>
    <rPh sb="0" eb="1">
      <t>コク</t>
    </rPh>
    <rPh sb="1" eb="3">
      <t>ホゼイ</t>
    </rPh>
    <rPh sb="3" eb="5">
      <t>シュウノウ</t>
    </rPh>
    <rPh sb="5" eb="6">
      <t>リツ</t>
    </rPh>
    <rPh sb="7" eb="8">
      <t>ゲン</t>
    </rPh>
    <rPh sb="8" eb="9">
      <t>ネン</t>
    </rPh>
    <rPh sb="9" eb="10">
      <t>ブン</t>
    </rPh>
    <rPh sb="12" eb="14">
      <t>スイイ</t>
    </rPh>
    <rPh sb="15" eb="18">
      <t>シチョウソン</t>
    </rPh>
    <rPh sb="20" eb="23">
      <t>ニュウリョクヨウ</t>
    </rPh>
    <rPh sb="27" eb="30">
      <t>ヒョウジヨウ</t>
    </rPh>
    <phoneticPr fontId="2"/>
  </si>
  <si>
    <t>1人当たり費用額の推移（療養諸費）（入力用）</t>
    <rPh sb="1" eb="2">
      <t>ニン</t>
    </rPh>
    <rPh sb="2" eb="3">
      <t>ア</t>
    </rPh>
    <rPh sb="5" eb="8">
      <t>ヒヨウガク</t>
    </rPh>
    <rPh sb="9" eb="11">
      <t>スイイ</t>
    </rPh>
    <rPh sb="12" eb="14">
      <t>リョウヨウ</t>
    </rPh>
    <rPh sb="14" eb="16">
      <t>ショヒ</t>
    </rPh>
    <rPh sb="18" eb="21">
      <t>ニュウリョクヨウ</t>
    </rPh>
    <phoneticPr fontId="2"/>
  </si>
  <si>
    <t>単位：万円</t>
    <rPh sb="0" eb="2">
      <t>タンイ</t>
    </rPh>
    <rPh sb="3" eb="4">
      <t>マン</t>
    </rPh>
    <rPh sb="4" eb="5">
      <t>エン</t>
    </rPh>
    <phoneticPr fontId="2"/>
  </si>
  <si>
    <t>国保税1人当たり調定額と収納額（現年分）＜市町村＞（入力用）</t>
    <rPh sb="0" eb="1">
      <t>コク</t>
    </rPh>
    <rPh sb="1" eb="3">
      <t>ホゼイ</t>
    </rPh>
    <rPh sb="4" eb="5">
      <t>ニン</t>
    </rPh>
    <rPh sb="5" eb="6">
      <t>ア</t>
    </rPh>
    <rPh sb="8" eb="9">
      <t>チョウテイ</t>
    </rPh>
    <rPh sb="9" eb="10">
      <t>テイ</t>
    </rPh>
    <rPh sb="10" eb="11">
      <t>ガク</t>
    </rPh>
    <rPh sb="12" eb="14">
      <t>シュウノウ</t>
    </rPh>
    <rPh sb="14" eb="15">
      <t>ガク</t>
    </rPh>
    <rPh sb="16" eb="17">
      <t>ゲン</t>
    </rPh>
    <rPh sb="17" eb="18">
      <t>ネン</t>
    </rPh>
    <rPh sb="18" eb="19">
      <t>ブン</t>
    </rPh>
    <rPh sb="21" eb="24">
      <t>シチョウソン</t>
    </rPh>
    <rPh sb="26" eb="29">
      <t>ニュウリョクヨウ</t>
    </rPh>
    <phoneticPr fontId="2"/>
  </si>
  <si>
    <t>国保税1人当たり調定額と収納額（現年分）＜市町村＞（グラフ表示用）</t>
    <rPh sb="0" eb="1">
      <t>コク</t>
    </rPh>
    <rPh sb="1" eb="3">
      <t>ホゼイ</t>
    </rPh>
    <rPh sb="4" eb="5">
      <t>ニン</t>
    </rPh>
    <rPh sb="5" eb="6">
      <t>ア</t>
    </rPh>
    <rPh sb="8" eb="9">
      <t>チョウテイ</t>
    </rPh>
    <rPh sb="9" eb="10">
      <t>テイ</t>
    </rPh>
    <rPh sb="10" eb="11">
      <t>ガク</t>
    </rPh>
    <rPh sb="12" eb="14">
      <t>シュウノウ</t>
    </rPh>
    <rPh sb="14" eb="15">
      <t>ガク</t>
    </rPh>
    <rPh sb="16" eb="17">
      <t>ゲン</t>
    </rPh>
    <rPh sb="17" eb="18">
      <t>ネン</t>
    </rPh>
    <rPh sb="18" eb="19">
      <t>ブン</t>
    </rPh>
    <rPh sb="21" eb="24">
      <t>シチョウソン</t>
    </rPh>
    <rPh sb="29" eb="32">
      <t>ヒョウジヨウ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</si>
  <si>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</si>
  <si>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</si>
  <si>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1人当たり費用額</t>
    <rPh sb="1" eb="2">
      <t>ニン</t>
    </rPh>
    <rPh sb="2" eb="3">
      <t>ア</t>
    </rPh>
    <rPh sb="5" eb="8">
      <t>ヒヨウガク</t>
    </rPh>
    <phoneticPr fontId="2"/>
  </si>
  <si>
    <t>1人当たり費用額
（一般+退職）</t>
    <rPh sb="0" eb="2">
      <t>ヒトリ</t>
    </rPh>
    <rPh sb="2" eb="3">
      <t>ア</t>
    </rPh>
    <rPh sb="5" eb="7">
      <t>ヒヨウ</t>
    </rPh>
    <rPh sb="7" eb="8">
      <t>ガク</t>
    </rPh>
    <rPh sb="10" eb="12">
      <t>イッパン</t>
    </rPh>
    <rPh sb="13" eb="15">
      <t>タイショク</t>
    </rPh>
    <phoneticPr fontId="2"/>
  </si>
  <si>
    <t>一般被保険者数</t>
    <rPh sb="0" eb="2">
      <t>イッパン</t>
    </rPh>
    <rPh sb="2" eb="6">
      <t>ヒホケンシャ</t>
    </rPh>
    <rPh sb="6" eb="7">
      <t>スウ</t>
    </rPh>
    <phoneticPr fontId="2"/>
  </si>
  <si>
    <t>一般収納率</t>
    <rPh sb="0" eb="2">
      <t>イッパン</t>
    </rPh>
    <rPh sb="2" eb="4">
      <t>シュウノウ</t>
    </rPh>
    <rPh sb="4" eb="5">
      <t>リツ</t>
    </rPh>
    <phoneticPr fontId="2"/>
  </si>
  <si>
    <t>一般被保険者</t>
    <rPh sb="0" eb="2">
      <t>イッパン</t>
    </rPh>
    <rPh sb="2" eb="3">
      <t>ヒ</t>
    </rPh>
    <rPh sb="3" eb="5">
      <t>ホケン</t>
    </rPh>
    <rPh sb="5" eb="6">
      <t>シャ</t>
    </rPh>
    <phoneticPr fontId="2"/>
  </si>
  <si>
    <t>一般国保医療費</t>
    <rPh sb="0" eb="2">
      <t>イッパン</t>
    </rPh>
    <rPh sb="2" eb="4">
      <t>コクホ</t>
    </rPh>
    <rPh sb="4" eb="7">
      <t>イリョウヒ</t>
    </rPh>
    <phoneticPr fontId="2"/>
  </si>
  <si>
    <t>被保険者数（一般）</t>
    <rPh sb="0" eb="4">
      <t>ヒホケンシャ</t>
    </rPh>
    <rPh sb="4" eb="5">
      <t>スウ</t>
    </rPh>
    <rPh sb="6" eb="8">
      <t>イッパン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</si>
</sst>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#,##0;[Red]\,\-#,##0,,"/>
    <numFmt numFmtId="178" formatCode="0.0_);[Red]\(0.0\)"/>
    <numFmt numFmtId="179" formatCode="#,##0.0_ ;[Red]\-#,##0.0\ "/>
    <numFmt numFmtId="180" formatCode="#,##0.00_ ;[Red]\-#,##0.0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 applyBorder="1"/>
    <xf numFmtId="0" fontId="0" fillId="0" borderId="0" xfId="0" applyBorder="1"/>
    <xf numFmtId="176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176" fontId="10" fillId="0" borderId="0" xfId="0" applyNumberFormat="1" applyFont="1" applyBorder="1"/>
    <xf numFmtId="38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/>
    <xf numFmtId="38" fontId="0" fillId="0" borderId="3" xfId="1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0" fillId="3" borderId="0" xfId="0" applyFill="1"/>
    <xf numFmtId="0" fontId="3" fillId="0" borderId="3" xfId="0" applyFont="1" applyFill="1" applyBorder="1"/>
    <xf numFmtId="0" fontId="0" fillId="0" borderId="3" xfId="0" applyFill="1" applyBorder="1"/>
    <xf numFmtId="0" fontId="13" fillId="0" borderId="1" xfId="0" applyFont="1" applyBorder="1"/>
    <xf numFmtId="0" fontId="14" fillId="4" borderId="1" xfId="0" applyFont="1" applyFill="1" applyBorder="1" applyAlignment="1">
      <alignment horizontal="center" vertical="center"/>
    </xf>
    <xf numFmtId="38" fontId="14" fillId="4" borderId="1" xfId="1" applyFont="1" applyFill="1" applyBorder="1"/>
    <xf numFmtId="0" fontId="13" fillId="0" borderId="0" xfId="0" applyFont="1" applyFill="1"/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178" fontId="14" fillId="0" borderId="1" xfId="1" applyNumberFormat="1" applyFont="1" applyBorder="1"/>
    <xf numFmtId="179" fontId="14" fillId="0" borderId="1" xfId="1" applyNumberFormat="1" applyFont="1" applyBorder="1"/>
    <xf numFmtId="38" fontId="14" fillId="0" borderId="1" xfId="1" applyFont="1" applyBorder="1"/>
    <xf numFmtId="0" fontId="13" fillId="0" borderId="2" xfId="0" applyFont="1" applyFill="1" applyBorder="1" applyAlignment="1"/>
    <xf numFmtId="177" fontId="13" fillId="0" borderId="0" xfId="0" applyNumberFormat="1" applyFont="1"/>
    <xf numFmtId="0" fontId="13" fillId="4" borderId="1" xfId="0" applyFont="1" applyFill="1" applyBorder="1" applyAlignment="1">
      <alignment horizontal="center" vertical="center"/>
    </xf>
    <xf numFmtId="38" fontId="13" fillId="4" borderId="1" xfId="1" applyFont="1" applyFill="1" applyBorder="1"/>
    <xf numFmtId="38" fontId="13" fillId="4" borderId="1" xfId="1" applyNumberFormat="1" applyFont="1" applyFill="1" applyBorder="1"/>
    <xf numFmtId="176" fontId="14" fillId="4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Fill="1" applyAlignment="1">
      <alignment horizontal="right"/>
    </xf>
    <xf numFmtId="0" fontId="15" fillId="0" borderId="0" xfId="0" applyFont="1" applyFill="1"/>
    <xf numFmtId="0" fontId="14" fillId="0" borderId="0" xfId="0" applyFont="1" applyFill="1"/>
    <xf numFmtId="0" fontId="13" fillId="0" borderId="1" xfId="0" applyFont="1" applyFill="1" applyBorder="1"/>
    <xf numFmtId="0" fontId="13" fillId="0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38" fontId="12" fillId="2" borderId="0" xfId="1" applyFont="1" applyFill="1" applyBorder="1"/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8" fontId="17" fillId="2" borderId="1" xfId="1" applyFont="1" applyFill="1" applyBorder="1"/>
    <xf numFmtId="0" fontId="16" fillId="2" borderId="1" xfId="0" applyFont="1" applyFill="1" applyBorder="1" applyAlignment="1">
      <alignment horizontal="center" vertical="center" wrapText="1"/>
    </xf>
    <xf numFmtId="180" fontId="17" fillId="2" borderId="1" xfId="1" applyNumberFormat="1" applyFont="1" applyFill="1" applyBorder="1"/>
    <xf numFmtId="0" fontId="15" fillId="0" borderId="2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FF7C80"/>
      <color rgb="FF99CCFF"/>
      <color rgb="FFFFCC66"/>
      <color rgb="FFFF9999"/>
      <color rgb="FFCC99FF"/>
      <color rgb="FFFF99CC"/>
      <color rgb="FF9966FF"/>
      <color rgb="FFCC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国保被保険者数と１人当たり費用額及び医療費の推移</a:t>
            </a:r>
            <a:endParaRPr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>
        <c:manualLayout>
          <c:xMode val="edge"/>
          <c:yMode val="edge"/>
          <c:x val="0.18450916666666664"/>
          <c:y val="1.84591506121102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623323013415894E-2"/>
          <c:y val="6.6101694915254236E-2"/>
          <c:w val="0.89292242602854899"/>
          <c:h val="0.891453899386375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グラフデータ!$A$5</c:f>
              <c:strCache>
                <c:ptCount val="1"/>
                <c:pt idx="0">
                  <c:v>一般被保険者数</c:v>
                </c:pt>
              </c:strCache>
            </c:strRef>
          </c:tx>
          <c:spPr>
            <a:solidFill>
              <a:srgbClr val="FFCC99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093929748143054E-3"/>
                  <c:y val="5.4607508532423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394-4106-83A8-C11A311CE29F}"/>
                </c:ext>
              </c:extLst>
            </c:dLbl>
            <c:dLbl>
              <c:idx val="1"/>
              <c:layout>
                <c:manualLayout>
                  <c:x val="1.4138605014798163E-3"/>
                  <c:y val="5.460750853242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394-4106-83A8-C11A311CE29F}"/>
                </c:ext>
              </c:extLst>
            </c:dLbl>
            <c:dLbl>
              <c:idx val="2"/>
              <c:layout>
                <c:manualLayout>
                  <c:x val="1.4230189311441412E-3"/>
                  <c:y val="5.460750853242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394-4106-83A8-C11A311CE29F}"/>
                </c:ext>
              </c:extLst>
            </c:dLbl>
            <c:dLbl>
              <c:idx val="3"/>
              <c:layout>
                <c:manualLayout>
                  <c:x val="-4.5792148321885298E-6"/>
                  <c:y val="5.460750853242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394-4106-83A8-C11A311CE29F}"/>
                </c:ext>
              </c:extLst>
            </c:dLbl>
            <c:dLbl>
              <c:idx val="4"/>
              <c:layout>
                <c:manualLayout>
                  <c:x val="0"/>
                  <c:y val="5.460750853242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394-4106-83A8-C11A311CE2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グラフデータ!$B$4:$F$4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グラフデータ!$B$5:$F$5</c:f>
              <c:numCache>
                <c:formatCode>0.0_);[Red]\(0.0\)</c:formatCode>
                <c:ptCount val="5"/>
                <c:pt idx="0">
                  <c:v>30.5</c:v>
                </c:pt>
                <c:pt idx="1">
                  <c:v>29.6</c:v>
                </c:pt>
                <c:pt idx="2">
                  <c:v>28.5</c:v>
                </c:pt>
                <c:pt idx="3">
                  <c:v>27.7</c:v>
                </c:pt>
                <c:pt idx="4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4-4A14-91E0-9D8AC73491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019200"/>
        <c:axId val="98020736"/>
      </c:barChart>
      <c:lineChart>
        <c:grouping val="standard"/>
        <c:varyColors val="0"/>
        <c:ser>
          <c:idx val="2"/>
          <c:order val="2"/>
          <c:tx>
            <c:strRef>
              <c:f>グラフデータ!$A$31</c:f>
              <c:strCache>
                <c:ptCount val="1"/>
                <c:pt idx="0">
                  <c:v>1人当たり費用額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4146981627296603E-2"/>
                  <c:y val="3.4129692832764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94-4106-83A8-C11A311CE29F}"/>
                </c:ext>
              </c:extLst>
            </c:dLbl>
            <c:dLbl>
              <c:idx val="1"/>
              <c:layout>
                <c:manualLayout>
                  <c:x val="-3.2733121125816722E-2"/>
                  <c:y val="3.4129692832764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394-4106-83A8-C11A311CE29F}"/>
                </c:ext>
              </c:extLst>
            </c:dLbl>
            <c:dLbl>
              <c:idx val="2"/>
              <c:layout>
                <c:manualLayout>
                  <c:x val="-3.1310102194672472E-2"/>
                  <c:y val="3.6405005688282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394-4106-83A8-C11A311CE29F}"/>
                </c:ext>
              </c:extLst>
            </c:dLbl>
            <c:dLbl>
              <c:idx val="3"/>
              <c:layout>
                <c:manualLayout>
                  <c:x val="-3.5574579773273024E-2"/>
                  <c:y val="3.640500568828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394-4106-83A8-C11A311CE29F}"/>
                </c:ext>
              </c:extLst>
            </c:dLbl>
            <c:dLbl>
              <c:idx val="4"/>
              <c:layout>
                <c:manualLayout>
                  <c:x val="-3.4151560842128774E-2"/>
                  <c:y val="3.4129692832764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394-4106-83A8-C11A311CE2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グラフデータ!$B$33:$F$33</c:f>
              <c:numCache>
                <c:formatCode>#,##0.0_ ;[Red]\-#,##0.0\ </c:formatCode>
                <c:ptCount val="5"/>
                <c:pt idx="0">
                  <c:v>35.799999999999997</c:v>
                </c:pt>
                <c:pt idx="1">
                  <c:v>35.9</c:v>
                </c:pt>
                <c:pt idx="2">
                  <c:v>37.1</c:v>
                </c:pt>
                <c:pt idx="3">
                  <c:v>37.6</c:v>
                </c:pt>
                <c:pt idx="4">
                  <c:v>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4-4A14-91E0-9D8AC73491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019200"/>
        <c:axId val="98020736"/>
      </c:lineChart>
      <c:lineChart>
        <c:grouping val="standard"/>
        <c:varyColors val="0"/>
        <c:ser>
          <c:idx val="1"/>
          <c:order val="0"/>
          <c:tx>
            <c:strRef>
              <c:f>グラフデータ!$A$18</c:f>
              <c:strCache>
                <c:ptCount val="1"/>
                <c:pt idx="0">
                  <c:v>一般国保医療費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4151560842128774E-2"/>
                  <c:y val="3.1854379977246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94-4106-83A8-C11A311CE29F}"/>
                </c:ext>
              </c:extLst>
            </c:dLbl>
            <c:dLbl>
              <c:idx val="1"/>
              <c:layout>
                <c:manualLayout>
                  <c:x val="-3.4165186798458702E-2"/>
                  <c:y val="3.4129692832764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94-4106-83A8-C11A311CE29F}"/>
                </c:ext>
              </c:extLst>
            </c:dLbl>
            <c:dLbl>
              <c:idx val="2"/>
              <c:layout>
                <c:manualLayout>
                  <c:x val="-3.5588205729603001E-2"/>
                  <c:y val="3.4129692832764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94-4106-83A8-C11A311CE29F}"/>
                </c:ext>
              </c:extLst>
            </c:dLbl>
            <c:dLbl>
              <c:idx val="3"/>
              <c:layout>
                <c:manualLayout>
                  <c:x val="-3.5588205729602945E-2"/>
                  <c:y val="3.1854379977246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94-4106-83A8-C11A311CE29F}"/>
                </c:ext>
              </c:extLst>
            </c:dLbl>
            <c:dLbl>
              <c:idx val="4"/>
              <c:layout>
                <c:manualLayout>
                  <c:x val="-3.5588205729602945E-2"/>
                  <c:y val="2.730375426621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94-4106-83A8-C11A311CE2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グラフデータ!$B$20:$F$20</c:f>
              <c:numCache>
                <c:formatCode>#,##0_);[Red]\(#,##0\)</c:formatCode>
                <c:ptCount val="5"/>
                <c:pt idx="0">
                  <c:v>1085</c:v>
                </c:pt>
                <c:pt idx="1">
                  <c:v>1059</c:v>
                </c:pt>
                <c:pt idx="2">
                  <c:v>1055</c:v>
                </c:pt>
                <c:pt idx="3">
                  <c:v>1041</c:v>
                </c:pt>
                <c:pt idx="4">
                  <c:v>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4-4A14-91E0-9D8AC73491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29714832"/>
        <c:axId val="1474303296"/>
      </c:lineChart>
      <c:catAx>
        <c:axId val="9801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98020736"/>
        <c:crosses val="autoZero"/>
        <c:auto val="1"/>
        <c:lblAlgn val="ctr"/>
        <c:lblOffset val="100"/>
        <c:noMultiLvlLbl val="0"/>
      </c:catAx>
      <c:valAx>
        <c:axId val="98020736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98019200"/>
        <c:crosses val="autoZero"/>
        <c:crossBetween val="between"/>
        <c:majorUnit val="10"/>
      </c:valAx>
      <c:valAx>
        <c:axId val="1474303296"/>
        <c:scaling>
          <c:orientation val="minMax"/>
          <c:max val="12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629714832"/>
        <c:crosses val="max"/>
        <c:crossBetween val="between"/>
      </c:valAx>
      <c:catAx>
        <c:axId val="1629714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47430329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9902777777778"/>
          <c:y val="8.0103214791533289E-2"/>
          <c:w val="0.63550222222222219"/>
          <c:h val="3.8430034129692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国保の加入世帯数と加入者の推移</a:t>
            </a:r>
          </a:p>
        </c:rich>
      </c:tx>
      <c:layout>
        <c:manualLayout>
          <c:xMode val="edge"/>
          <c:yMode val="edge"/>
          <c:x val="0.34608811839224235"/>
          <c:y val="1.80758436252053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71413828689375E-2"/>
          <c:y val="8.8135593220338981E-2"/>
          <c:w val="0.92776057791537669"/>
          <c:h val="0.85762711864406782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グラフデータ!$A$12</c:f>
              <c:strCache>
                <c:ptCount val="1"/>
                <c:pt idx="0">
                  <c:v>一般被保険者</c:v>
                </c:pt>
              </c:strCache>
            </c:strRef>
          </c:tx>
          <c:spPr>
            <a:ln w="254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672264787231988E-2"/>
                  <c:y val="3.168511906066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C6-4D41-9480-3350C105F8AB}"/>
                </c:ext>
              </c:extLst>
            </c:dLbl>
            <c:dLbl>
              <c:idx val="1"/>
              <c:layout>
                <c:manualLayout>
                  <c:x val="-3.7213483848436396E-2"/>
                  <c:y val="3.168511906066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C6-4D41-9480-3350C105F8AB}"/>
                </c:ext>
              </c:extLst>
            </c:dLbl>
            <c:dLbl>
              <c:idx val="2"/>
              <c:layout>
                <c:manualLayout>
                  <c:x val="-3.891571042808855E-2"/>
                  <c:y val="3.168511906066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C6-4D41-9480-3350C105F8AB}"/>
                </c:ext>
              </c:extLst>
            </c:dLbl>
            <c:dLbl>
              <c:idx val="3"/>
              <c:layout>
                <c:manualLayout>
                  <c:x val="-3.891571042808855E-2"/>
                  <c:y val="4.0738010220856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C6-4D41-9480-3350C105F8AB}"/>
                </c:ext>
              </c:extLst>
            </c:dLbl>
            <c:dLbl>
              <c:idx val="4"/>
              <c:layout>
                <c:manualLayout>
                  <c:x val="-3.6159156068945111E-2"/>
                  <c:y val="3.394816364419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C6-4D41-9480-3350C105F8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ＭＳ Ｐゴシック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グラフデータ!$B$11:$F$11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グラフデータ!$B$12:$F$12</c:f>
              <c:numCache>
                <c:formatCode>#,##0.0_ ;[Red]\-#,##0.0\ </c:formatCode>
                <c:ptCount val="5"/>
                <c:pt idx="0">
                  <c:v>29.8</c:v>
                </c:pt>
                <c:pt idx="1">
                  <c:v>28.8</c:v>
                </c:pt>
                <c:pt idx="2">
                  <c:v>27.9</c:v>
                </c:pt>
                <c:pt idx="3">
                  <c:v>27</c:v>
                </c:pt>
                <c:pt idx="4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C6-4D41-9480-3350C105F8AB}"/>
            </c:ext>
          </c:extLst>
        </c:ser>
        <c:ser>
          <c:idx val="4"/>
          <c:order val="1"/>
          <c:tx>
            <c:strRef>
              <c:f>グラフデータ!$A$15</c:f>
              <c:strCache>
                <c:ptCount val="1"/>
                <c:pt idx="0">
                  <c:v>国保世帯数</c:v>
                </c:pt>
              </c:strCache>
            </c:strRef>
          </c:tx>
          <c:spPr>
            <a:ln w="28575">
              <a:solidFill>
                <a:srgbClr val="FF99C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68544024876124E-2"/>
                  <c:y val="3.199893233684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EC6-4D41-9480-3350C105F8AB}"/>
                </c:ext>
              </c:extLst>
            </c:dLbl>
            <c:dLbl>
              <c:idx val="1"/>
              <c:layout>
                <c:manualLayout>
                  <c:x val="-3.5466170443864783E-2"/>
                  <c:y val="3.6950931980959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EC6-4D41-9480-3350C105F8AB}"/>
                </c:ext>
              </c:extLst>
            </c:dLbl>
            <c:dLbl>
              <c:idx val="2"/>
              <c:layout>
                <c:manualLayout>
                  <c:x val="-3.6291763839117579E-2"/>
                  <c:y val="3.6856799679700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EC6-4D41-9480-3350C105F8AB}"/>
                </c:ext>
              </c:extLst>
            </c:dLbl>
            <c:dLbl>
              <c:idx val="3"/>
              <c:layout>
                <c:manualLayout>
                  <c:x val="-3.608536549030434E-2"/>
                  <c:y val="3.514302237644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EC6-4D41-9480-3350C105F8AB}"/>
                </c:ext>
              </c:extLst>
            </c:dLbl>
            <c:dLbl>
              <c:idx val="4"/>
              <c:layout>
                <c:manualLayout>
                  <c:x val="-3.6910958885557191E-2"/>
                  <c:y val="3.6610347435384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EC6-4D41-9480-3350C105F8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グラフデータ!$B$11:$F$11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グラフデータ!$B$15:$F$15</c:f>
              <c:numCache>
                <c:formatCode>#,##0.0_ ;[Red]\-#,##0.0\ </c:formatCode>
                <c:ptCount val="5"/>
                <c:pt idx="0">
                  <c:v>19</c:v>
                </c:pt>
                <c:pt idx="1">
                  <c:v>18.3</c:v>
                </c:pt>
                <c:pt idx="2">
                  <c:v>17.8</c:v>
                </c:pt>
                <c:pt idx="3">
                  <c:v>17.3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EC6-4D41-9480-3350C105F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6032"/>
        <c:axId val="99997568"/>
      </c:lineChart>
      <c:catAx>
        <c:axId val="9999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9999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9756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99996032"/>
        <c:crosses val="autoZero"/>
        <c:crossBetween val="between"/>
        <c:majorUnit val="10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83076535120577"/>
          <c:y val="0.14156440731095807"/>
          <c:w val="0.7626418947208945"/>
          <c:h val="5.59322544354265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国保税の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人当たり調定額と収納額及び収納率の推移（市町村・現年分）</a:t>
            </a:r>
          </a:p>
        </c:rich>
      </c:tx>
      <c:layout>
        <c:manualLayout>
          <c:xMode val="edge"/>
          <c:yMode val="edge"/>
          <c:x val="0.17591562148354489"/>
          <c:y val="6.779688805084304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31618975518275E-2"/>
          <c:y val="6.6101609436534148E-2"/>
          <c:w val="0.94736842105263153"/>
          <c:h val="0.88305084745762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グラフデータ!$A$38</c:f>
              <c:strCache>
                <c:ptCount val="1"/>
                <c:pt idx="0">
                  <c:v>1人当たり調定額</c:v>
                </c:pt>
              </c:strCache>
            </c:strRef>
          </c:tx>
          <c:spPr>
            <a:solidFill>
              <a:srgbClr val="FFCC66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5186634708266804E-4"/>
                  <c:y val="5.472508347638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E8-4ADF-BCE8-CB1E331EC55E}"/>
                </c:ext>
              </c:extLst>
            </c:dLbl>
            <c:dLbl>
              <c:idx val="1"/>
              <c:layout>
                <c:manualLayout>
                  <c:x val="4.5881980854295753E-4"/>
                  <c:y val="5.6502515295910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E8-4ADF-BCE8-CB1E331EC55E}"/>
                </c:ext>
              </c:extLst>
            </c:dLbl>
            <c:dLbl>
              <c:idx val="2"/>
              <c:layout>
                <c:manualLayout>
                  <c:x val="1.1848046441299404E-3"/>
                  <c:y val="5.322868333717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E8-4ADF-BCE8-CB1E331EC55E}"/>
                </c:ext>
              </c:extLst>
            </c:dLbl>
            <c:dLbl>
              <c:idx val="3"/>
              <c:layout>
                <c:manualLayout>
                  <c:x val="1.7144628412995195E-4"/>
                  <c:y val="5.3028913829485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E8-4ADF-BCE8-CB1E331EC55E}"/>
                </c:ext>
              </c:extLst>
            </c:dLbl>
            <c:dLbl>
              <c:idx val="4"/>
              <c:layout>
                <c:manualLayout>
                  <c:x val="-8.4191207587018839E-4"/>
                  <c:y val="5.8652042326899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E8-4ADF-BCE8-CB1E331EC5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グラフデータ!$B$37:$F$37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グラフデータ!$B$38:$F$38</c:f>
              <c:numCache>
                <c:formatCode>0.0_);[Red]\(0.0\)</c:formatCode>
                <c:ptCount val="5"/>
                <c:pt idx="0">
                  <c:v>8.1999999999999993</c:v>
                </c:pt>
                <c:pt idx="1">
                  <c:v>8</c:v>
                </c:pt>
                <c:pt idx="2">
                  <c:v>8.5</c:v>
                </c:pt>
                <c:pt idx="3">
                  <c:v>8.3000000000000007</c:v>
                </c:pt>
                <c:pt idx="4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E8-4ADF-BCE8-CB1E331EC55E}"/>
            </c:ext>
          </c:extLst>
        </c:ser>
        <c:ser>
          <c:idx val="1"/>
          <c:order val="1"/>
          <c:tx>
            <c:strRef>
              <c:f>グラフデータ!$A$39</c:f>
              <c:strCache>
                <c:ptCount val="1"/>
                <c:pt idx="0">
                  <c:v>1人当たり収納額</c:v>
                </c:pt>
              </c:strCache>
            </c:strRef>
          </c:tx>
          <c:spPr>
            <a:solidFill>
              <a:srgbClr val="FF7C80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6516537449985325E-4"/>
                  <c:y val="5.3072752633134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6E8-4ADF-BCE8-CB1E331EC55E}"/>
                </c:ext>
              </c:extLst>
            </c:dLbl>
            <c:dLbl>
              <c:idx val="1"/>
              <c:layout>
                <c:manualLayout>
                  <c:x val="1.7175049806883904E-3"/>
                  <c:y val="5.4808662333753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E8-4ADF-BCE8-CB1E331EC55E}"/>
                </c:ext>
              </c:extLst>
            </c:dLbl>
            <c:dLbl>
              <c:idx val="2"/>
              <c:layout>
                <c:manualLayout>
                  <c:x val="1.0635536599163118E-3"/>
                  <c:y val="5.2902030788027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6E8-4ADF-BCE8-CB1E331EC55E}"/>
                </c:ext>
              </c:extLst>
            </c:dLbl>
            <c:dLbl>
              <c:idx val="3"/>
              <c:layout>
                <c:manualLayout>
                  <c:x val="7.3435071890642911E-4"/>
                  <c:y val="5.3180923990108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6E8-4ADF-BCE8-CB1E331EC55E}"/>
                </c:ext>
              </c:extLst>
            </c:dLbl>
            <c:dLbl>
              <c:idx val="4"/>
              <c:layout>
                <c:manualLayout>
                  <c:x val="4.1655580060471212E-4"/>
                  <c:y val="5.6512494860969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6E8-4ADF-BCE8-CB1E331EC5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グラフデータ!$B$37:$F$37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グラフデータ!$B$39:$F$39</c:f>
              <c:numCache>
                <c:formatCode>0.0_);[Red]\(0.0\)</c:formatCode>
                <c:ptCount val="5"/>
                <c:pt idx="0">
                  <c:v>7.6</c:v>
                </c:pt>
                <c:pt idx="1">
                  <c:v>7.5</c:v>
                </c:pt>
                <c:pt idx="2">
                  <c:v>8</c:v>
                </c:pt>
                <c:pt idx="3">
                  <c:v>7.8</c:v>
                </c:pt>
                <c:pt idx="4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E8-4ADF-BCE8-CB1E331EC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59072"/>
        <c:axId val="101460608"/>
      </c:barChart>
      <c:lineChart>
        <c:grouping val="standard"/>
        <c:varyColors val="0"/>
        <c:ser>
          <c:idx val="2"/>
          <c:order val="2"/>
          <c:tx>
            <c:strRef>
              <c:f>グラフデータ!$A$26</c:f>
              <c:strCache>
                <c:ptCount val="1"/>
                <c:pt idx="0">
                  <c:v>一般収納率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circle"/>
            <c:size val="7"/>
            <c:spPr>
              <a:solidFill>
                <a:srgbClr val="99CCFF"/>
              </a:solidFill>
              <a:ln>
                <a:noFill/>
              </a:ln>
            </c:spPr>
          </c:marker>
          <c:dPt>
            <c:idx val="2"/>
            <c:bubble3D val="0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522-4BD8-87BB-825BEBAB31CB}"/>
              </c:ext>
            </c:extLst>
          </c:dPt>
          <c:dLbls>
            <c:dLbl>
              <c:idx val="0"/>
              <c:layout>
                <c:manualLayout>
                  <c:x val="-3.3115860204568665E-2"/>
                  <c:y val="3.1685119060666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22-4BD8-87BB-825BEBAB31CB}"/>
                </c:ext>
              </c:extLst>
            </c:dLbl>
            <c:dLbl>
              <c:idx val="3"/>
              <c:layout>
                <c:manualLayout>
                  <c:x val="-1.1038620068189554E-2"/>
                  <c:y val="2.48954506905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522-4BD8-87BB-825BEBAB3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グラフデータ!$B$26:$F$26</c:f>
              <c:numCache>
                <c:formatCode>0.00_ </c:formatCode>
                <c:ptCount val="5"/>
                <c:pt idx="0">
                  <c:v>92.95</c:v>
                </c:pt>
                <c:pt idx="1">
                  <c:v>93.64</c:v>
                </c:pt>
                <c:pt idx="2">
                  <c:v>94.15</c:v>
                </c:pt>
                <c:pt idx="3">
                  <c:v>94.64</c:v>
                </c:pt>
                <c:pt idx="4">
                  <c:v>94.76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22-4BD8-87BB-825BEBAB3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320576"/>
        <c:axId val="1080315168"/>
      </c:lineChart>
      <c:catAx>
        <c:axId val="101459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101460608"/>
        <c:crossesAt val="6"/>
        <c:auto val="1"/>
        <c:lblAlgn val="ctr"/>
        <c:lblOffset val="100"/>
        <c:noMultiLvlLbl val="0"/>
      </c:catAx>
      <c:valAx>
        <c:axId val="101460608"/>
        <c:scaling>
          <c:orientation val="minMax"/>
          <c:max val="9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101459072"/>
        <c:crosses val="autoZero"/>
        <c:crossBetween val="between"/>
        <c:majorUnit val="0.5"/>
      </c:valAx>
      <c:valAx>
        <c:axId val="1080315168"/>
        <c:scaling>
          <c:orientation val="minMax"/>
        </c:scaling>
        <c:delete val="0"/>
        <c:axPos val="r"/>
        <c:numFmt formatCode="0.00_ 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080320576"/>
        <c:crosses val="max"/>
        <c:crossBetween val="between"/>
      </c:valAx>
      <c:catAx>
        <c:axId val="108032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8031516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789377542905379"/>
          <c:y val="0.10362418619574081"/>
          <c:w val="0.15890788934304892"/>
          <c:h val="0.11467749877171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923923</xdr:colOff>
      <xdr:row>1</xdr:row>
      <xdr:rowOff>9524</xdr:rowOff>
    </xdr:from>
    <xdr:to>
      <xdr:col>6</xdr:col>
      <xdr:colOff>570598</xdr:colOff>
      <xdr:row>46</xdr:row>
      <xdr:rowOff>25724</xdr:rowOff>
    </xdr:to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276225</xdr:colOff>
      <xdr:row>15</xdr:row>
      <xdr:rowOff>9524</xdr:rowOff>
    </xdr:from>
    <xdr:ext cx="238124" cy="1038225"/>
    <xdr:sp macro="" textlink="">
      <xdr:nvSpPr>
        <xdr:cNvPr id="5" name="テキスト ボックス 4"/>
        <xdr:cNvSpPr txBox="1"/>
      </xdr:nvSpPr>
      <xdr:spPr>
        <a:xfrm>
          <a:off x="962025" y="2581274"/>
          <a:ext cx="238124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被保険者数</a:t>
          </a:r>
        </a:p>
      </xdr:txBody>
    </xdr:sp>
    <xdr:clientData/>
  </xdr:oneCellAnchor>
  <xdr:oneCellAnchor>
    <xdr:from>
      <xdr:col>6</xdr:col>
      <xdr:colOff>714375</xdr:colOff>
      <xdr:row>15</xdr:row>
      <xdr:rowOff>152399</xdr:rowOff>
    </xdr:from>
    <xdr:ext cx="257174" cy="933451"/>
    <xdr:sp macro="" textlink="">
      <xdr:nvSpPr>
        <xdr:cNvPr id="3" name="テキスト ボックス 2"/>
        <xdr:cNvSpPr txBox="1"/>
      </xdr:nvSpPr>
      <xdr:spPr>
        <a:xfrm>
          <a:off x="8953500" y="2724149"/>
          <a:ext cx="257174" cy="9334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医療費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0.01032</cdr:x>
      <cdr:y>0.02128</cdr:y>
    </cdr:from>
    <cdr:to>
      <cdr:x>0.13891</cdr:x>
      <cdr:y>0.0711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4295" y="160875"/>
          <a:ext cx="925832" cy="376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（万人）</a:t>
          </a:r>
        </a:p>
      </cdr:txBody>
    </cdr:sp>
  </cdr:relSizeAnchor>
  <cdr:relSizeAnchor xmlns:cdr="http://schemas.openxmlformats.org/drawingml/2006/chartDrawing">
    <cdr:from>
      <cdr:x>0.87045</cdr:x>
      <cdr:y>0.02178</cdr:y>
    </cdr:from>
    <cdr:to>
      <cdr:x>0.99483</cdr:x>
      <cdr:y>0.0716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267224" y="168390"/>
          <a:ext cx="895577" cy="385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（億円）</a:t>
          </a:r>
        </a:p>
      </cdr:txBody>
    </cdr:sp>
  </cdr:relSizeAnchor>
  <cdr:relSizeAnchor xmlns:cdr="http://schemas.openxmlformats.org/drawingml/2006/chartDrawing">
    <cdr:from>
      <cdr:x>0.33985</cdr:x>
      <cdr:y>0.33239</cdr:y>
    </cdr:from>
    <cdr:to>
      <cdr:x>0.4273</cdr:x>
      <cdr:y>0.38188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2446905" y="2569837"/>
          <a:ext cx="629672" cy="382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</a:t>
          </a:r>
        </a:p>
      </cdr:txBody>
    </cdr:sp>
  </cdr:relSizeAnchor>
  <cdr:relSizeAnchor xmlns:cdr="http://schemas.openxmlformats.org/drawingml/2006/chartDrawing">
    <cdr:from>
      <cdr:x>0.51252</cdr:x>
      <cdr:y>0.31359</cdr:y>
    </cdr:from>
    <cdr:to>
      <cdr:x>0.59531</cdr:x>
      <cdr:y>0.36308</cdr:y>
    </cdr:to>
    <cdr:sp macro="" textlink="">
      <cdr:nvSpPr>
        <cdr:cNvPr id="6" name="テキスト ボックス 2"/>
        <cdr:cNvSpPr txBox="1"/>
      </cdr:nvSpPr>
      <cdr:spPr>
        <a:xfrm xmlns:a="http://schemas.openxmlformats.org/drawingml/2006/main">
          <a:off x="3690168" y="2424502"/>
          <a:ext cx="596084" cy="382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</a:t>
          </a:r>
        </a:p>
      </cdr:txBody>
    </cdr:sp>
  </cdr:relSizeAnchor>
  <cdr:relSizeAnchor xmlns:cdr="http://schemas.openxmlformats.org/drawingml/2006/chartDrawing">
    <cdr:from>
      <cdr:x>0.68547</cdr:x>
      <cdr:y>0.30625</cdr:y>
    </cdr:from>
    <cdr:to>
      <cdr:x>0.77523</cdr:x>
      <cdr:y>0.35574</cdr:y>
    </cdr:to>
    <cdr:sp macro="" textlink="">
      <cdr:nvSpPr>
        <cdr:cNvPr id="7" name="テキスト ボックス 2"/>
        <cdr:cNvSpPr txBox="1"/>
      </cdr:nvSpPr>
      <cdr:spPr>
        <a:xfrm xmlns:a="http://schemas.openxmlformats.org/drawingml/2006/main">
          <a:off x="4935396" y="2367784"/>
          <a:ext cx="646256" cy="382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</a:t>
          </a:r>
        </a:p>
      </cdr:txBody>
    </cdr:sp>
  </cdr:relSizeAnchor>
  <cdr:relSizeAnchor xmlns:cdr="http://schemas.openxmlformats.org/drawingml/2006/chartDrawing">
    <cdr:from>
      <cdr:x>0.86054</cdr:x>
      <cdr:y>0.28677</cdr:y>
    </cdr:from>
    <cdr:to>
      <cdr:x>0.94192</cdr:x>
      <cdr:y>0.33625</cdr:y>
    </cdr:to>
    <cdr:sp macro="" textlink="">
      <cdr:nvSpPr>
        <cdr:cNvPr id="8" name="テキスト ボックス 2"/>
        <cdr:cNvSpPr txBox="1"/>
      </cdr:nvSpPr>
      <cdr:spPr>
        <a:xfrm xmlns:a="http://schemas.openxmlformats.org/drawingml/2006/main">
          <a:off x="6195888" y="2217129"/>
          <a:ext cx="585914" cy="382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</a:t>
          </a:r>
        </a:p>
      </cdr:txBody>
    </cdr:sp>
  </cdr:relSizeAnchor>
  <cdr:relSizeAnchor xmlns:cdr="http://schemas.openxmlformats.org/drawingml/2006/chartDrawing">
    <cdr:from>
      <cdr:x>0.16134</cdr:x>
      <cdr:y>0.33533</cdr:y>
    </cdr:from>
    <cdr:to>
      <cdr:x>0.24606</cdr:x>
      <cdr:y>0.38482</cdr:y>
    </cdr:to>
    <cdr:sp macro="" textlink="">
      <cdr:nvSpPr>
        <cdr:cNvPr id="10" name="テキスト ボックス 2"/>
        <cdr:cNvSpPr txBox="1"/>
      </cdr:nvSpPr>
      <cdr:spPr>
        <a:xfrm xmlns:a="http://schemas.openxmlformats.org/drawingml/2006/main">
          <a:off x="1161624" y="2592583"/>
          <a:ext cx="610028" cy="382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7151" y="114300"/>
    <xdr:ext cx="8820150" cy="55530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0.03252</cdr:x>
      <cdr:y>0.02712</cdr:y>
    </cdr:from>
    <cdr:to>
      <cdr:x>0.12959</cdr:x>
      <cdr:y>0.07667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6812" y="150576"/>
          <a:ext cx="856172" cy="275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（万人）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04800" y="9525"/>
    <xdr:ext cx="9204049" cy="561146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28575</xdr:colOff>
      <xdr:row>9</xdr:row>
      <xdr:rowOff>38098</xdr:rowOff>
    </xdr:from>
    <xdr:to>
      <xdr:col>0</xdr:col>
      <xdr:colOff>323850</xdr:colOff>
      <xdr:row>22</xdr:row>
      <xdr:rowOff>114299</xdr:rowOff>
    </xdr:to>
    <xdr:sp macro="" textlink="">
      <xdr:nvSpPr>
        <xdr:cNvPr id="3" name="テキスト ボックス 2"/>
        <xdr:cNvSpPr txBox="1"/>
      </xdr:nvSpPr>
      <xdr:spPr>
        <a:xfrm>
          <a:off x="28575" y="1581148"/>
          <a:ext cx="295275" cy="2305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人当たり調定額・収納額</a:t>
          </a:r>
        </a:p>
      </xdr:txBody>
    </xdr:sp>
    <xdr:clientData/>
  </xdr:twoCellAnchor>
  <xdr:twoCellAnchor>
    <xdr:from>
      <xdr:col>11</xdr:col>
      <xdr:colOff>38100</xdr:colOff>
      <xdr:row>12</xdr:row>
      <xdr:rowOff>152400</xdr:rowOff>
    </xdr:from>
    <xdr:to>
      <xdr:col>11</xdr:col>
      <xdr:colOff>403225</xdr:colOff>
      <xdr:row>18</xdr:row>
      <xdr:rowOff>95249</xdr:rowOff>
    </xdr:to>
    <xdr:sp macro="" textlink="">
      <xdr:nvSpPr>
        <xdr:cNvPr id="6" name="テキスト ボックス 5"/>
        <xdr:cNvSpPr txBox="1"/>
      </xdr:nvSpPr>
      <xdr:spPr>
        <a:xfrm>
          <a:off x="9544050" y="2209800"/>
          <a:ext cx="365125" cy="971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収納率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0.00464</cdr:y>
    </cdr:from>
    <cdr:to>
      <cdr:x>0.06187</cdr:x>
      <cdr:y>0.04775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6054"/>
          <a:ext cx="569455" cy="241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（万円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0.89551</cdr:x>
      <cdr:y>0.01754</cdr:y>
    </cdr:from>
    <cdr:to>
      <cdr:x>0.95738</cdr:x>
      <cdr:y>0.06065</cdr:y>
    </cdr:to>
    <cdr:sp macro="" textlink="">
      <cdr:nvSpPr>
        <cdr:cNvPr id="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42300" y="98425"/>
          <a:ext cx="569455" cy="241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（％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5</xdr:row>
      <xdr:rowOff>0</xdr:rowOff>
    </xdr:from>
    <xdr:to>
      <xdr:col>6</xdr:col>
      <xdr:colOff>400050</xdr:colOff>
      <xdr:row>5</xdr:row>
      <xdr:rowOff>0</xdr:rowOff>
    </xdr:to>
    <xdr:cxnSp macro="">
      <xdr:nvCxnSpPr>
        <xdr:cNvPr id="3" name="直線矢印コネクタ 2"/>
        <xdr:cNvCxnSpPr/>
      </xdr:nvCxnSpPr>
      <xdr:spPr>
        <a:xfrm flipH="1">
          <a:off x="5724525" y="857250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12</xdr:row>
      <xdr:rowOff>95250</xdr:rowOff>
    </xdr:from>
    <xdr:to>
      <xdr:col>6</xdr:col>
      <xdr:colOff>390525</xdr:colOff>
      <xdr:row>12</xdr:row>
      <xdr:rowOff>95250</xdr:rowOff>
    </xdr:to>
    <xdr:cxnSp macro="">
      <xdr:nvCxnSpPr>
        <xdr:cNvPr id="5" name="直線矢印コネクタ 4"/>
        <xdr:cNvCxnSpPr/>
      </xdr:nvCxnSpPr>
      <xdr:spPr>
        <a:xfrm flipH="1">
          <a:off x="5715000" y="2305050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19</xdr:row>
      <xdr:rowOff>104775</xdr:rowOff>
    </xdr:from>
    <xdr:to>
      <xdr:col>6</xdr:col>
      <xdr:colOff>400050</xdr:colOff>
      <xdr:row>19</xdr:row>
      <xdr:rowOff>104775</xdr:rowOff>
    </xdr:to>
    <xdr:cxnSp macro="">
      <xdr:nvCxnSpPr>
        <xdr:cNvPr id="6" name="直線矢印コネクタ 5"/>
        <xdr:cNvCxnSpPr/>
      </xdr:nvCxnSpPr>
      <xdr:spPr>
        <a:xfrm flipH="1">
          <a:off x="5724525" y="3609975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32</xdr:row>
      <xdr:rowOff>0</xdr:rowOff>
    </xdr:from>
    <xdr:to>
      <xdr:col>6</xdr:col>
      <xdr:colOff>381000</xdr:colOff>
      <xdr:row>32</xdr:row>
      <xdr:rowOff>0</xdr:rowOff>
    </xdr:to>
    <xdr:cxnSp macro="">
      <xdr:nvCxnSpPr>
        <xdr:cNvPr id="7" name="直線矢印コネクタ 6"/>
        <xdr:cNvCxnSpPr/>
      </xdr:nvCxnSpPr>
      <xdr:spPr>
        <a:xfrm flipH="1">
          <a:off x="5705475" y="5905500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37</xdr:row>
      <xdr:rowOff>104775</xdr:rowOff>
    </xdr:from>
    <xdr:to>
      <xdr:col>6</xdr:col>
      <xdr:colOff>400050</xdr:colOff>
      <xdr:row>37</xdr:row>
      <xdr:rowOff>104775</xdr:rowOff>
    </xdr:to>
    <xdr:cxnSp macro="">
      <xdr:nvCxnSpPr>
        <xdr:cNvPr id="8" name="直線矢印コネクタ 7"/>
        <xdr:cNvCxnSpPr/>
      </xdr:nvCxnSpPr>
      <xdr:spPr>
        <a:xfrm flipH="1">
          <a:off x="5724525" y="6924675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tabSelected="1" zoomScaleNormal="100" workbookViewId="0"/>
  </sheetViews>
  <sheetFormatPr defaultRowHeight="13.5" x14ac:dyDescent="0.15"/>
  <cols>
    <col min="1" max="1" width="9" style="14"/>
    <col min="2" max="2" width="18.625" style="14" customWidth="1"/>
    <col min="3" max="7" width="20.625" style="14" customWidth="1"/>
    <col min="8" max="11" width="9" style="14"/>
    <col min="12" max="12" width="13" style="14" customWidth="1"/>
    <col min="13" max="13" width="5.25" style="15" customWidth="1"/>
    <col min="14" max="26" width="9" style="15"/>
    <col min="27" max="16384" width="9" style="14"/>
  </cols>
  <sheetData>
    <row r="1" spans="13:13" x14ac:dyDescent="0.15">
      <c r="M1" s="14"/>
    </row>
    <row r="2" spans="13:13" x14ac:dyDescent="0.15">
      <c r="M2" s="14"/>
    </row>
    <row r="3" spans="13:13" x14ac:dyDescent="0.15">
      <c r="M3" s="14"/>
    </row>
    <row r="4" spans="13:13" x14ac:dyDescent="0.15">
      <c r="M4" s="14"/>
    </row>
    <row r="5" spans="13:13" x14ac:dyDescent="0.15">
      <c r="M5" s="14"/>
    </row>
    <row r="6" spans="13:13" x14ac:dyDescent="0.15">
      <c r="M6" s="14"/>
    </row>
    <row r="7" spans="13:13" x14ac:dyDescent="0.15">
      <c r="M7" s="14"/>
    </row>
    <row r="8" spans="13:13" x14ac:dyDescent="0.15">
      <c r="M8" s="14"/>
    </row>
    <row r="9" spans="13:13" x14ac:dyDescent="0.15">
      <c r="M9" s="14"/>
    </row>
    <row r="10" spans="13:13" x14ac:dyDescent="0.15">
      <c r="M10" s="14"/>
    </row>
    <row r="11" spans="13:13" x14ac:dyDescent="0.15">
      <c r="M11" s="14"/>
    </row>
    <row r="12" spans="13:13" x14ac:dyDescent="0.15">
      <c r="M12" s="14"/>
    </row>
    <row r="13" spans="13:13" x14ac:dyDescent="0.15">
      <c r="M13" s="14"/>
    </row>
    <row r="14" spans="13:13" x14ac:dyDescent="0.15">
      <c r="M14" s="14"/>
    </row>
    <row r="15" spans="13:13" x14ac:dyDescent="0.15">
      <c r="M15" s="14"/>
    </row>
    <row r="16" spans="13:13" x14ac:dyDescent="0.15">
      <c r="M16" s="14"/>
    </row>
    <row r="17" spans="13:13" x14ac:dyDescent="0.15">
      <c r="M17" s="14"/>
    </row>
    <row r="18" spans="13:13" x14ac:dyDescent="0.15">
      <c r="M18" s="14"/>
    </row>
    <row r="19" spans="13:13" x14ac:dyDescent="0.15">
      <c r="M19" s="14"/>
    </row>
    <row r="20" spans="13:13" x14ac:dyDescent="0.15">
      <c r="M20" s="14"/>
    </row>
    <row r="21" spans="13:13" x14ac:dyDescent="0.15">
      <c r="M21" s="14"/>
    </row>
    <row r="22" spans="13:13" x14ac:dyDescent="0.15">
      <c r="M22" s="14"/>
    </row>
    <row r="23" spans="13:13" x14ac:dyDescent="0.15">
      <c r="M23" s="14"/>
    </row>
    <row r="24" spans="13:13" x14ac:dyDescent="0.15">
      <c r="M24" s="14"/>
    </row>
    <row r="25" spans="13:13" x14ac:dyDescent="0.15">
      <c r="M25" s="14"/>
    </row>
    <row r="26" spans="13:13" x14ac:dyDescent="0.15">
      <c r="M26" s="14"/>
    </row>
    <row r="27" spans="13:13" x14ac:dyDescent="0.15">
      <c r="M27" s="14"/>
    </row>
    <row r="28" spans="13:13" x14ac:dyDescent="0.15">
      <c r="M28" s="14"/>
    </row>
    <row r="29" spans="13:13" x14ac:dyDescent="0.15">
      <c r="M29" s="14"/>
    </row>
    <row r="30" spans="13:13" x14ac:dyDescent="0.15">
      <c r="M30" s="14"/>
    </row>
    <row r="31" spans="13:13" x14ac:dyDescent="0.15">
      <c r="M31" s="14"/>
    </row>
    <row r="32" spans="13:13" x14ac:dyDescent="0.15">
      <c r="M32" s="14"/>
    </row>
    <row r="33" spans="2:13" x14ac:dyDescent="0.15">
      <c r="M33" s="14"/>
    </row>
    <row r="34" spans="2:13" x14ac:dyDescent="0.15">
      <c r="M34" s="14"/>
    </row>
    <row r="35" spans="2:13" x14ac:dyDescent="0.15">
      <c r="M35" s="14"/>
    </row>
    <row r="36" spans="2:13" x14ac:dyDescent="0.15">
      <c r="M36" s="14"/>
    </row>
    <row r="37" spans="2:13" x14ac:dyDescent="0.15">
      <c r="M37" s="14"/>
    </row>
    <row r="38" spans="2:13" x14ac:dyDescent="0.15">
      <c r="M38" s="14"/>
    </row>
    <row r="39" spans="2:13" x14ac:dyDescent="0.15">
      <c r="M39" s="14"/>
    </row>
    <row r="40" spans="2:13" x14ac:dyDescent="0.15">
      <c r="M40" s="14"/>
    </row>
    <row r="41" spans="2:13" x14ac:dyDescent="0.15">
      <c r="M41" s="14"/>
    </row>
    <row r="42" spans="2:13" x14ac:dyDescent="0.15">
      <c r="M42" s="14"/>
    </row>
    <row r="43" spans="2:13" x14ac:dyDescent="0.15">
      <c r="M43" s="14"/>
    </row>
    <row r="44" spans="2:13" x14ac:dyDescent="0.15">
      <c r="M44" s="14"/>
    </row>
    <row r="45" spans="2:13" x14ac:dyDescent="0.15">
      <c r="M45" s="14"/>
    </row>
    <row r="46" spans="2:13" x14ac:dyDescent="0.15">
      <c r="M46" s="14"/>
    </row>
    <row r="47" spans="2:13" x14ac:dyDescent="0.15">
      <c r="M47" s="14"/>
    </row>
    <row r="48" spans="2:13" ht="16.5" customHeight="1" x14ac:dyDescent="0.15">
      <c r="B48" s="43" t="s">
        <v>11</v>
      </c>
      <c r="C48" s="44" t="str">
        <f>グラフデータ!I4</f>
        <v>平成27年度</v>
      </c>
      <c r="D48" s="44" t="str">
        <f>グラフデータ!J4</f>
        <v>平成28年度</v>
      </c>
      <c r="E48" s="44" t="str">
        <f>グラフデータ!K4</f>
        <v>平成29年度</v>
      </c>
      <c r="F48" s="44" t="str">
        <f>グラフデータ!L4</f>
        <v>平成30年度</v>
      </c>
      <c r="G48" s="44" t="str">
        <f>グラフデータ!M4</f>
        <v>令和元年度</v>
      </c>
      <c r="M48" s="14"/>
    </row>
    <row r="49" spans="1:13" ht="16.5" customHeight="1" x14ac:dyDescent="0.15">
      <c r="B49" s="43" t="s">
        <v>40</v>
      </c>
      <c r="C49" s="45">
        <f>グラフデータ!I5</f>
        <v>304573</v>
      </c>
      <c r="D49" s="45">
        <f>グラフデータ!J5</f>
        <v>295791</v>
      </c>
      <c r="E49" s="45">
        <f>グラフデータ!K5</f>
        <v>284752</v>
      </c>
      <c r="F49" s="45">
        <f>グラフデータ!L5</f>
        <v>276770</v>
      </c>
      <c r="G49" s="45">
        <f>グラフデータ!M5</f>
        <v>268050</v>
      </c>
      <c r="M49" s="14"/>
    </row>
    <row r="50" spans="1:13" ht="32.25" customHeight="1" x14ac:dyDescent="0.15">
      <c r="B50" s="46" t="s">
        <v>35</v>
      </c>
      <c r="C50" s="45">
        <f>グラフデータ!I33</f>
        <v>358373</v>
      </c>
      <c r="D50" s="45">
        <f>グラフデータ!J33</f>
        <v>358840</v>
      </c>
      <c r="E50" s="45">
        <f>グラフデータ!K33</f>
        <v>370699</v>
      </c>
      <c r="F50" s="45">
        <f>グラフデータ!L33</f>
        <v>376082</v>
      </c>
      <c r="G50" s="45">
        <f>グラフデータ!M33</f>
        <v>385456</v>
      </c>
      <c r="M50" s="14"/>
    </row>
    <row r="51" spans="1:13" ht="16.5" customHeight="1" x14ac:dyDescent="0.15">
      <c r="B51" s="43" t="s">
        <v>39</v>
      </c>
      <c r="C51" s="45">
        <f>グラフデータ!I20</f>
        <v>108488861257</v>
      </c>
      <c r="D51" s="45">
        <f>グラフデータ!J20</f>
        <v>105929493913</v>
      </c>
      <c r="E51" s="45">
        <f>グラフデータ!K20</f>
        <v>105482318710</v>
      </c>
      <c r="F51" s="45">
        <f>グラフデータ!L20</f>
        <v>104118390444</v>
      </c>
      <c r="G51" s="45">
        <f>グラフデータ!M20</f>
        <v>103338866593</v>
      </c>
      <c r="M51" s="14"/>
    </row>
    <row r="52" spans="1:13" ht="16.5" customHeight="1" x14ac:dyDescent="0.25">
      <c r="B52" s="41"/>
      <c r="C52" s="42"/>
      <c r="D52" s="42"/>
      <c r="E52" s="42"/>
      <c r="F52" s="42"/>
      <c r="G52" s="42"/>
      <c r="M52" s="14"/>
    </row>
    <row r="53" spans="1:13" x14ac:dyDescent="0.15">
      <c r="M53" s="14"/>
    </row>
    <row r="54" spans="1:13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3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3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s="15" customFormat="1" x14ac:dyDescent="0.15"/>
    <row r="59" spans="1:13" s="15" customFormat="1" x14ac:dyDescent="0.15"/>
    <row r="60" spans="1:13" s="15" customFormat="1" x14ac:dyDescent="0.15"/>
    <row r="61" spans="1:13" s="15" customFormat="1" x14ac:dyDescent="0.15"/>
    <row r="62" spans="1:13" s="15" customFormat="1" x14ac:dyDescent="0.15"/>
    <row r="63" spans="1:13" s="15" customFormat="1" x14ac:dyDescent="0.15"/>
    <row r="64" spans="1:13" s="15" customFormat="1" x14ac:dyDescent="0.15"/>
    <row r="65" s="15" customFormat="1" x14ac:dyDescent="0.15"/>
    <row r="66" s="15" customFormat="1" x14ac:dyDescent="0.15"/>
    <row r="67" s="15" customFormat="1" x14ac:dyDescent="0.15"/>
    <row r="68" s="15" customFormat="1" x14ac:dyDescent="0.15"/>
    <row r="69" s="15" customFormat="1" x14ac:dyDescent="0.15"/>
    <row r="70" s="15" customFormat="1" x14ac:dyDescent="0.15"/>
    <row r="71" s="15" customFormat="1" x14ac:dyDescent="0.15"/>
    <row r="72" s="15" customFormat="1" x14ac:dyDescent="0.15"/>
    <row r="73" s="15" customFormat="1" x14ac:dyDescent="0.15"/>
    <row r="74" s="15" customFormat="1" x14ac:dyDescent="0.15"/>
    <row r="75" s="15" customFormat="1" x14ac:dyDescent="0.15"/>
    <row r="76" s="15" customFormat="1" x14ac:dyDescent="0.15"/>
    <row r="77" s="15" customFormat="1" x14ac:dyDescent="0.15"/>
    <row r="78" s="15" customFormat="1" x14ac:dyDescent="0.15"/>
    <row r="79" s="15" customFormat="1" x14ac:dyDescent="0.15"/>
    <row r="80" s="15" customFormat="1" x14ac:dyDescent="0.15"/>
    <row r="81" s="15" customFormat="1" x14ac:dyDescent="0.15"/>
    <row r="82" s="15" customFormat="1" x14ac:dyDescent="0.15"/>
    <row r="83" s="15" customFormat="1" x14ac:dyDescent="0.15"/>
    <row r="84" s="15" customFormat="1" x14ac:dyDescent="0.15"/>
    <row r="85" s="15" customFormat="1" x14ac:dyDescent="0.15"/>
    <row r="86" s="15" customFormat="1" x14ac:dyDescent="0.15"/>
    <row r="87" s="15" customFormat="1" x14ac:dyDescent="0.15"/>
    <row r="88" s="15" customFormat="1" x14ac:dyDescent="0.15"/>
    <row r="89" s="15" customFormat="1" x14ac:dyDescent="0.15"/>
    <row r="90" s="15" customFormat="1" x14ac:dyDescent="0.15"/>
    <row r="91" s="15" customFormat="1" x14ac:dyDescent="0.15"/>
    <row r="92" s="15" customFormat="1" x14ac:dyDescent="0.15"/>
    <row r="93" s="15" customFormat="1" x14ac:dyDescent="0.15"/>
    <row r="94" s="15" customFormat="1" x14ac:dyDescent="0.15"/>
    <row r="95" s="15" customFormat="1" x14ac:dyDescent="0.15"/>
    <row r="96" s="15" customFormat="1" x14ac:dyDescent="0.15"/>
    <row r="97" s="15" customFormat="1" x14ac:dyDescent="0.15"/>
    <row r="98" s="15" customFormat="1" x14ac:dyDescent="0.15"/>
    <row r="99" s="15" customFormat="1" x14ac:dyDescent="0.15"/>
    <row r="100" s="15" customFormat="1" x14ac:dyDescent="0.15"/>
    <row r="101" s="15" customFormat="1" x14ac:dyDescent="0.15"/>
    <row r="102" s="15" customFormat="1" x14ac:dyDescent="0.15"/>
    <row r="103" s="15" customFormat="1" x14ac:dyDescent="0.15"/>
    <row r="104" s="15" customFormat="1" x14ac:dyDescent="0.15"/>
    <row r="105" s="15" customFormat="1" x14ac:dyDescent="0.15"/>
    <row r="106" s="15" customFormat="1" x14ac:dyDescent="0.15"/>
    <row r="107" s="15" customFormat="1" x14ac:dyDescent="0.15"/>
    <row r="108" s="15" customFormat="1" x14ac:dyDescent="0.15"/>
    <row r="109" s="15" customFormat="1" x14ac:dyDescent="0.15"/>
    <row r="110" s="15" customFormat="1" x14ac:dyDescent="0.15"/>
    <row r="111" s="15" customFormat="1" x14ac:dyDescent="0.15"/>
    <row r="112" s="15" customFormat="1" x14ac:dyDescent="0.15"/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8:Z98"/>
  <sheetViews>
    <sheetView topLeftCell="A7" zoomScaleNormal="100" workbookViewId="0">
      <selection activeCell="C39" sqref="C39"/>
    </sheetView>
  </sheetViews>
  <sheetFormatPr defaultRowHeight="13.5" x14ac:dyDescent="0.15"/>
  <cols>
    <col min="1" max="2" width="9" style="14"/>
    <col min="3" max="11" width="12.625" style="14" customWidth="1"/>
    <col min="12" max="13" width="12.625" style="15" customWidth="1"/>
    <col min="14" max="26" width="9" style="15"/>
    <col min="27" max="16384" width="9" style="14"/>
  </cols>
  <sheetData>
    <row r="38" spans="3:8" x14ac:dyDescent="0.15">
      <c r="C38" s="43" t="s">
        <v>11</v>
      </c>
      <c r="D38" s="44" t="str">
        <f>グラフデータ!I11</f>
        <v>平成27年度</v>
      </c>
      <c r="E38" s="44" t="str">
        <f>グラフデータ!J11</f>
        <v>平成28年度</v>
      </c>
      <c r="F38" s="44" t="str">
        <f>グラフデータ!K11</f>
        <v>平成29年度</v>
      </c>
      <c r="G38" s="44" t="str">
        <f>グラフデータ!L11</f>
        <v>平成30年度</v>
      </c>
      <c r="H38" s="44" t="str">
        <f>グラフデータ!M11</f>
        <v>令和元年度</v>
      </c>
    </row>
    <row r="39" spans="3:8" x14ac:dyDescent="0.15">
      <c r="C39" s="43" t="s">
        <v>38</v>
      </c>
      <c r="D39" s="45">
        <f>グラフデータ!I12</f>
        <v>298086</v>
      </c>
      <c r="E39" s="45">
        <f>グラフデータ!J12</f>
        <v>287811</v>
      </c>
      <c r="F39" s="45">
        <f>グラフデータ!K12</f>
        <v>278969</v>
      </c>
      <c r="G39" s="45">
        <f>グラフデータ!L12</f>
        <v>270411</v>
      </c>
      <c r="H39" s="45">
        <f>グラフデータ!M12</f>
        <v>263344</v>
      </c>
    </row>
    <row r="40" spans="3:8" x14ac:dyDescent="0.15">
      <c r="C40" s="43" t="s">
        <v>0</v>
      </c>
      <c r="D40" s="45">
        <f>グラフデータ!I15</f>
        <v>189872</v>
      </c>
      <c r="E40" s="45">
        <f>グラフデータ!J15</f>
        <v>183318</v>
      </c>
      <c r="F40" s="45">
        <f>グラフデータ!K15</f>
        <v>177708</v>
      </c>
      <c r="G40" s="45">
        <f>グラフデータ!L15</f>
        <v>173061</v>
      </c>
      <c r="H40" s="45">
        <f>グラフデータ!M15</f>
        <v>170113</v>
      </c>
    </row>
    <row r="42" spans="3:8" s="15" customFormat="1" x14ac:dyDescent="0.15"/>
    <row r="43" spans="3:8" s="15" customFormat="1" x14ac:dyDescent="0.15"/>
    <row r="44" spans="3:8" s="15" customFormat="1" x14ac:dyDescent="0.15"/>
    <row r="45" spans="3:8" s="15" customFormat="1" x14ac:dyDescent="0.15"/>
    <row r="46" spans="3:8" s="15" customFormat="1" x14ac:dyDescent="0.15"/>
    <row r="47" spans="3:8" s="15" customFormat="1" x14ac:dyDescent="0.15"/>
    <row r="48" spans="3:8" s="15" customFormat="1" x14ac:dyDescent="0.15"/>
    <row r="49" s="15" customFormat="1" x14ac:dyDescent="0.15"/>
    <row r="50" s="15" customFormat="1" x14ac:dyDescent="0.15"/>
    <row r="51" s="15" customFormat="1" x14ac:dyDescent="0.15"/>
    <row r="52" s="15" customFormat="1" x14ac:dyDescent="0.15"/>
    <row r="53" s="15" customFormat="1" x14ac:dyDescent="0.15"/>
    <row r="54" s="15" customFormat="1" x14ac:dyDescent="0.15"/>
    <row r="55" s="15" customFormat="1" x14ac:dyDescent="0.15"/>
    <row r="56" s="15" customFormat="1" x14ac:dyDescent="0.15"/>
    <row r="57" s="15" customFormat="1" x14ac:dyDescent="0.15"/>
    <row r="58" s="15" customFormat="1" x14ac:dyDescent="0.15"/>
    <row r="59" s="15" customFormat="1" x14ac:dyDescent="0.15"/>
    <row r="60" s="15" customFormat="1" x14ac:dyDescent="0.15"/>
    <row r="61" s="15" customFormat="1" x14ac:dyDescent="0.15"/>
    <row r="62" s="15" customFormat="1" x14ac:dyDescent="0.15"/>
    <row r="63" s="15" customFormat="1" x14ac:dyDescent="0.15"/>
    <row r="64" s="15" customFormat="1" x14ac:dyDescent="0.15"/>
    <row r="65" s="15" customFormat="1" x14ac:dyDescent="0.15"/>
    <row r="66" s="15" customFormat="1" x14ac:dyDescent="0.15"/>
    <row r="67" s="15" customFormat="1" x14ac:dyDescent="0.15"/>
    <row r="68" s="15" customFormat="1" x14ac:dyDescent="0.15"/>
    <row r="69" s="15" customFormat="1" x14ac:dyDescent="0.15"/>
    <row r="70" s="15" customFormat="1" x14ac:dyDescent="0.15"/>
    <row r="71" s="15" customFormat="1" x14ac:dyDescent="0.15"/>
    <row r="72" s="15" customFormat="1" x14ac:dyDescent="0.15"/>
    <row r="73" s="15" customFormat="1" x14ac:dyDescent="0.15"/>
    <row r="74" s="15" customFormat="1" x14ac:dyDescent="0.15"/>
    <row r="75" s="15" customFormat="1" x14ac:dyDescent="0.15"/>
    <row r="76" s="15" customFormat="1" x14ac:dyDescent="0.15"/>
    <row r="77" s="15" customFormat="1" x14ac:dyDescent="0.15"/>
    <row r="78" s="15" customFormat="1" x14ac:dyDescent="0.15"/>
    <row r="79" s="15" customFormat="1" x14ac:dyDescent="0.15"/>
    <row r="80" s="15" customFormat="1" x14ac:dyDescent="0.15"/>
    <row r="81" s="15" customFormat="1" x14ac:dyDescent="0.15"/>
    <row r="82" s="15" customFormat="1" x14ac:dyDescent="0.15"/>
    <row r="83" s="15" customFormat="1" x14ac:dyDescent="0.15"/>
    <row r="84" s="15" customFormat="1" x14ac:dyDescent="0.15"/>
    <row r="85" s="15" customFormat="1" x14ac:dyDescent="0.15"/>
    <row r="86" s="15" customFormat="1" x14ac:dyDescent="0.15"/>
    <row r="87" s="15" customFormat="1" x14ac:dyDescent="0.15"/>
    <row r="88" s="15" customFormat="1" x14ac:dyDescent="0.15"/>
    <row r="89" s="15" customFormat="1" x14ac:dyDescent="0.15"/>
    <row r="90" s="15" customFormat="1" x14ac:dyDescent="0.15"/>
    <row r="91" s="15" customFormat="1" x14ac:dyDescent="0.15"/>
    <row r="92" s="15" customFormat="1" x14ac:dyDescent="0.15"/>
    <row r="93" s="15" customFormat="1" x14ac:dyDescent="0.15"/>
    <row r="94" s="15" customFormat="1" x14ac:dyDescent="0.15"/>
    <row r="95" s="15" customFormat="1" x14ac:dyDescent="0.15"/>
    <row r="96" s="15" customFormat="1" x14ac:dyDescent="0.15"/>
    <row r="97" s="15" customFormat="1" x14ac:dyDescent="0.15"/>
    <row r="98" s="15" customFormat="1" x14ac:dyDescent="0.15"/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02"/>
  <sheetViews>
    <sheetView zoomScaleNormal="100" workbookViewId="0">
      <selection activeCell="A41" sqref="A41"/>
    </sheetView>
  </sheetViews>
  <sheetFormatPr defaultRowHeight="13.5" x14ac:dyDescent="0.15"/>
  <cols>
    <col min="1" max="1" width="9" style="14"/>
    <col min="2" max="2" width="16.625" style="14" customWidth="1"/>
    <col min="3" max="7" width="12.625" style="14" customWidth="1"/>
    <col min="8" max="11" width="9" style="14"/>
    <col min="12" max="12" width="10.375" style="14" customWidth="1"/>
    <col min="13" max="13" width="8.625" style="15" customWidth="1"/>
    <col min="14" max="26" width="9" style="15"/>
    <col min="27" max="16384" width="9" style="14"/>
  </cols>
  <sheetData>
    <row r="1" spans="13:13" x14ac:dyDescent="0.15">
      <c r="M1" s="14"/>
    </row>
    <row r="2" spans="13:13" x14ac:dyDescent="0.15">
      <c r="M2" s="14"/>
    </row>
    <row r="3" spans="13:13" x14ac:dyDescent="0.15">
      <c r="M3" s="14"/>
    </row>
    <row r="4" spans="13:13" x14ac:dyDescent="0.15">
      <c r="M4" s="14"/>
    </row>
    <row r="5" spans="13:13" x14ac:dyDescent="0.15">
      <c r="M5" s="14"/>
    </row>
    <row r="6" spans="13:13" x14ac:dyDescent="0.15">
      <c r="M6" s="14"/>
    </row>
    <row r="7" spans="13:13" x14ac:dyDescent="0.15">
      <c r="M7" s="14"/>
    </row>
    <row r="8" spans="13:13" x14ac:dyDescent="0.15">
      <c r="M8" s="14"/>
    </row>
    <row r="9" spans="13:13" x14ac:dyDescent="0.15">
      <c r="M9" s="14"/>
    </row>
    <row r="10" spans="13:13" x14ac:dyDescent="0.15">
      <c r="M10" s="14"/>
    </row>
    <row r="11" spans="13:13" x14ac:dyDescent="0.15">
      <c r="M11" s="14"/>
    </row>
    <row r="12" spans="13:13" x14ac:dyDescent="0.15">
      <c r="M12" s="14"/>
    </row>
    <row r="13" spans="13:13" x14ac:dyDescent="0.15">
      <c r="M13" s="14"/>
    </row>
    <row r="14" spans="13:13" x14ac:dyDescent="0.15">
      <c r="M14" s="14"/>
    </row>
    <row r="15" spans="13:13" x14ac:dyDescent="0.15">
      <c r="M15" s="14"/>
    </row>
    <row r="16" spans="13:13" x14ac:dyDescent="0.15">
      <c r="M16" s="14"/>
    </row>
    <row r="17" spans="13:13" x14ac:dyDescent="0.15">
      <c r="M17" s="14"/>
    </row>
    <row r="18" spans="13:13" x14ac:dyDescent="0.15">
      <c r="M18" s="14"/>
    </row>
    <row r="19" spans="13:13" x14ac:dyDescent="0.15">
      <c r="M19" s="14"/>
    </row>
    <row r="20" spans="13:13" x14ac:dyDescent="0.15">
      <c r="M20" s="14"/>
    </row>
    <row r="21" spans="13:13" x14ac:dyDescent="0.15">
      <c r="M21" s="14"/>
    </row>
    <row r="22" spans="13:13" x14ac:dyDescent="0.15">
      <c r="M22" s="14"/>
    </row>
    <row r="23" spans="13:13" x14ac:dyDescent="0.15">
      <c r="M23" s="14"/>
    </row>
    <row r="24" spans="13:13" x14ac:dyDescent="0.15">
      <c r="M24" s="14"/>
    </row>
    <row r="25" spans="13:13" x14ac:dyDescent="0.15">
      <c r="M25" s="14"/>
    </row>
    <row r="26" spans="13:13" x14ac:dyDescent="0.15">
      <c r="M26" s="14"/>
    </row>
    <row r="27" spans="13:13" x14ac:dyDescent="0.15">
      <c r="M27" s="14"/>
    </row>
    <row r="28" spans="13:13" x14ac:dyDescent="0.15">
      <c r="M28" s="14"/>
    </row>
    <row r="29" spans="13:13" x14ac:dyDescent="0.15">
      <c r="M29" s="14"/>
    </row>
    <row r="30" spans="13:13" x14ac:dyDescent="0.15">
      <c r="M30" s="14"/>
    </row>
    <row r="31" spans="13:13" x14ac:dyDescent="0.15">
      <c r="M31" s="14"/>
    </row>
    <row r="32" spans="13:13" x14ac:dyDescent="0.15">
      <c r="M32" s="14"/>
    </row>
    <row r="33" spans="2:13" x14ac:dyDescent="0.15">
      <c r="M33" s="14"/>
    </row>
    <row r="34" spans="2:13" x14ac:dyDescent="0.15">
      <c r="M34" s="14"/>
    </row>
    <row r="35" spans="2:13" x14ac:dyDescent="0.15">
      <c r="M35" s="14"/>
    </row>
    <row r="36" spans="2:13" x14ac:dyDescent="0.15">
      <c r="M36" s="14"/>
    </row>
    <row r="37" spans="2:13" x14ac:dyDescent="0.15">
      <c r="M37" s="14"/>
    </row>
    <row r="38" spans="2:13" x14ac:dyDescent="0.15">
      <c r="B38" s="45" t="s">
        <v>11</v>
      </c>
      <c r="C38" s="44" t="str">
        <f>グラフデータ!I37</f>
        <v>平成27年度</v>
      </c>
      <c r="D38" s="44" t="str">
        <f>グラフデータ!J37</f>
        <v>平成28年度</v>
      </c>
      <c r="E38" s="44" t="str">
        <f>グラフデータ!K37</f>
        <v>平成29年度</v>
      </c>
      <c r="F38" s="44" t="str">
        <f>グラフデータ!L37</f>
        <v>平成30年度</v>
      </c>
      <c r="G38" s="44" t="str">
        <f>グラフデータ!M37</f>
        <v>令和元年度</v>
      </c>
      <c r="M38" s="14"/>
    </row>
    <row r="39" spans="2:13" x14ac:dyDescent="0.15">
      <c r="B39" s="45" t="s">
        <v>8</v>
      </c>
      <c r="C39" s="45">
        <f>グラフデータ!I38</f>
        <v>81780</v>
      </c>
      <c r="D39" s="45">
        <f>グラフデータ!J38</f>
        <v>80099</v>
      </c>
      <c r="E39" s="45">
        <f>グラフデータ!K38</f>
        <v>84904</v>
      </c>
      <c r="F39" s="45">
        <f>グラフデータ!L38</f>
        <v>82683</v>
      </c>
      <c r="G39" s="45">
        <f>グラフデータ!M38</f>
        <v>83353</v>
      </c>
      <c r="M39" s="14"/>
    </row>
    <row r="40" spans="2:13" x14ac:dyDescent="0.15">
      <c r="B40" s="45" t="s">
        <v>7</v>
      </c>
      <c r="C40" s="45">
        <f>グラフデータ!I39</f>
        <v>76207</v>
      </c>
      <c r="D40" s="45">
        <f>グラフデータ!J39</f>
        <v>75114</v>
      </c>
      <c r="E40" s="45">
        <f>グラフデータ!K39</f>
        <v>79995</v>
      </c>
      <c r="F40" s="45">
        <f>グラフデータ!L39</f>
        <v>78276</v>
      </c>
      <c r="G40" s="45">
        <f>グラフデータ!M39</f>
        <v>78985</v>
      </c>
      <c r="M40" s="14"/>
    </row>
    <row r="41" spans="2:13" x14ac:dyDescent="0.15">
      <c r="B41" s="43" t="s">
        <v>37</v>
      </c>
      <c r="C41" s="47">
        <f>グラフデータ!B26</f>
        <v>92.95</v>
      </c>
      <c r="D41" s="47">
        <f>グラフデータ!C26</f>
        <v>93.64</v>
      </c>
      <c r="E41" s="47">
        <f>グラフデータ!D26</f>
        <v>94.15</v>
      </c>
      <c r="F41" s="47">
        <f>グラフデータ!E26</f>
        <v>94.64</v>
      </c>
      <c r="G41" s="47">
        <f>グラフデータ!F26</f>
        <v>94.76</v>
      </c>
      <c r="M41" s="14"/>
    </row>
    <row r="42" spans="2:13" s="15" customFormat="1" x14ac:dyDescent="0.15"/>
    <row r="43" spans="2:13" s="15" customFormat="1" x14ac:dyDescent="0.15"/>
    <row r="44" spans="2:13" s="15" customFormat="1" x14ac:dyDescent="0.15"/>
    <row r="45" spans="2:13" s="15" customFormat="1" x14ac:dyDescent="0.15"/>
    <row r="46" spans="2:13" s="15" customFormat="1" x14ac:dyDescent="0.15"/>
    <row r="47" spans="2:13" s="15" customFormat="1" x14ac:dyDescent="0.15"/>
    <row r="48" spans="2:13" s="15" customFormat="1" x14ac:dyDescent="0.15"/>
    <row r="49" s="15" customFormat="1" x14ac:dyDescent="0.15"/>
    <row r="50" s="15" customFormat="1" x14ac:dyDescent="0.15"/>
    <row r="51" s="15" customFormat="1" x14ac:dyDescent="0.15"/>
    <row r="52" s="15" customFormat="1" x14ac:dyDescent="0.15"/>
    <row r="53" s="15" customFormat="1" x14ac:dyDescent="0.15"/>
    <row r="54" s="15" customFormat="1" x14ac:dyDescent="0.15"/>
    <row r="55" s="15" customFormat="1" x14ac:dyDescent="0.15"/>
    <row r="56" s="15" customFormat="1" x14ac:dyDescent="0.15"/>
    <row r="57" s="15" customFormat="1" x14ac:dyDescent="0.15"/>
    <row r="58" s="15" customFormat="1" x14ac:dyDescent="0.15"/>
    <row r="59" s="15" customFormat="1" x14ac:dyDescent="0.15"/>
    <row r="60" s="15" customFormat="1" x14ac:dyDescent="0.15"/>
    <row r="61" s="15" customFormat="1" x14ac:dyDescent="0.15"/>
    <row r="62" s="15" customFormat="1" x14ac:dyDescent="0.15"/>
    <row r="63" s="15" customFormat="1" x14ac:dyDescent="0.15"/>
    <row r="64" s="15" customFormat="1" x14ac:dyDescent="0.15"/>
    <row r="65" s="15" customFormat="1" x14ac:dyDescent="0.15"/>
    <row r="66" s="15" customFormat="1" x14ac:dyDescent="0.15"/>
    <row r="67" s="15" customFormat="1" x14ac:dyDescent="0.15"/>
    <row r="68" s="15" customFormat="1" x14ac:dyDescent="0.15"/>
    <row r="69" s="15" customFormat="1" x14ac:dyDescent="0.15"/>
    <row r="70" s="15" customFormat="1" x14ac:dyDescent="0.15"/>
    <row r="71" s="15" customFormat="1" x14ac:dyDescent="0.15"/>
    <row r="72" s="15" customFormat="1" x14ac:dyDescent="0.15"/>
    <row r="73" s="15" customFormat="1" x14ac:dyDescent="0.15"/>
    <row r="74" s="15" customFormat="1" x14ac:dyDescent="0.15"/>
    <row r="75" s="15" customFormat="1" x14ac:dyDescent="0.15"/>
    <row r="76" s="15" customFormat="1" x14ac:dyDescent="0.15"/>
    <row r="77" s="15" customFormat="1" x14ac:dyDescent="0.15"/>
    <row r="78" s="15" customFormat="1" x14ac:dyDescent="0.15"/>
    <row r="79" s="15" customFormat="1" x14ac:dyDescent="0.15"/>
    <row r="80" s="15" customFormat="1" x14ac:dyDescent="0.15"/>
    <row r="81" s="15" customFormat="1" x14ac:dyDescent="0.15"/>
    <row r="82" s="15" customFormat="1" x14ac:dyDescent="0.15"/>
    <row r="83" s="15" customFormat="1" x14ac:dyDescent="0.15"/>
    <row r="84" s="15" customFormat="1" x14ac:dyDescent="0.15"/>
    <row r="85" s="15" customFormat="1" x14ac:dyDescent="0.15"/>
    <row r="86" s="15" customFormat="1" x14ac:dyDescent="0.15"/>
    <row r="87" s="15" customFormat="1" x14ac:dyDescent="0.15"/>
    <row r="88" s="15" customFormat="1" x14ac:dyDescent="0.15"/>
    <row r="89" s="15" customFormat="1" x14ac:dyDescent="0.15"/>
    <row r="90" s="15" customFormat="1" x14ac:dyDescent="0.15"/>
    <row r="91" s="15" customFormat="1" x14ac:dyDescent="0.15"/>
    <row r="92" s="15" customFormat="1" x14ac:dyDescent="0.15"/>
    <row r="93" s="15" customFormat="1" x14ac:dyDescent="0.15"/>
    <row r="94" s="15" customFormat="1" x14ac:dyDescent="0.15"/>
    <row r="95" s="15" customFormat="1" x14ac:dyDescent="0.15"/>
    <row r="96" s="15" customFormat="1" x14ac:dyDescent="0.15"/>
    <row r="97" s="15" customFormat="1" x14ac:dyDescent="0.15"/>
    <row r="98" s="15" customFormat="1" x14ac:dyDescent="0.15"/>
    <row r="99" s="15" customFormat="1" x14ac:dyDescent="0.15"/>
    <row r="100" s="15" customFormat="1" x14ac:dyDescent="0.15"/>
    <row r="101" s="15" customFormat="1" x14ac:dyDescent="0.15"/>
    <row r="102" s="15" customFormat="1" x14ac:dyDescent="0.15"/>
  </sheetData>
  <phoneticPr fontId="2"/>
  <pageMargins left="0.7" right="0.7" top="0.75" bottom="0.75" header="0.3" footer="0.3"/>
  <pageSetup paperSize="9" scale="93" orientation="landscape" r:id="rId1"/>
  <rowBreaks count="1" manualBreakCount="1"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40"/>
  <sheetViews>
    <sheetView zoomScale="96" zoomScaleNormal="96" workbookViewId="0">
      <selection activeCell="A19" sqref="A19"/>
    </sheetView>
  </sheetViews>
  <sheetFormatPr defaultRowHeight="13.5" x14ac:dyDescent="0.15"/>
  <cols>
    <col min="1" max="1" width="15.625" customWidth="1"/>
    <col min="2" max="6" width="11.625" customWidth="1"/>
    <col min="7" max="7" width="6.375" style="4" customWidth="1"/>
    <col min="8" max="8" width="17.5" customWidth="1"/>
    <col min="9" max="13" width="17.875" bestFit="1" customWidth="1"/>
  </cols>
  <sheetData>
    <row r="1" spans="1:13" x14ac:dyDescent="0.15">
      <c r="A1" s="10" t="s">
        <v>13</v>
      </c>
    </row>
    <row r="3" spans="1:13" ht="15" x14ac:dyDescent="0.25">
      <c r="A3" s="21" t="s">
        <v>20</v>
      </c>
      <c r="B3" s="22"/>
      <c r="C3" s="22"/>
      <c r="D3" s="22"/>
      <c r="E3" s="22"/>
      <c r="F3" s="24" t="s">
        <v>25</v>
      </c>
      <c r="G3" s="23"/>
      <c r="H3" s="48" t="s">
        <v>19</v>
      </c>
      <c r="I3" s="48"/>
      <c r="J3" s="22"/>
      <c r="K3" s="22"/>
      <c r="L3" s="22"/>
      <c r="M3" s="24" t="s">
        <v>21</v>
      </c>
    </row>
    <row r="4" spans="1:13" ht="15" x14ac:dyDescent="0.25">
      <c r="A4" s="18" t="s">
        <v>11</v>
      </c>
      <c r="B4" s="25" t="str">
        <f>I4</f>
        <v>平成27年度</v>
      </c>
      <c r="C4" s="25" t="str">
        <f t="shared" ref="C4:F4" si="0">J4</f>
        <v>平成28年度</v>
      </c>
      <c r="D4" s="25" t="str">
        <f t="shared" si="0"/>
        <v>平成29年度</v>
      </c>
      <c r="E4" s="25" t="str">
        <f t="shared" si="0"/>
        <v>平成30年度</v>
      </c>
      <c r="F4" s="25" t="str">
        <f t="shared" si="0"/>
        <v>令和元年度</v>
      </c>
      <c r="G4" s="23"/>
      <c r="H4" s="18" t="s">
        <v>11</v>
      </c>
      <c r="I4" s="19" t="s">
        <v>15</v>
      </c>
      <c r="J4" s="19" t="s">
        <v>16</v>
      </c>
      <c r="K4" s="19" t="s">
        <v>17</v>
      </c>
      <c r="L4" s="19" t="s">
        <v>32</v>
      </c>
      <c r="M4" s="19" t="s">
        <v>33</v>
      </c>
    </row>
    <row r="5" spans="1:13" ht="15" x14ac:dyDescent="0.25">
      <c r="A5" s="18" t="s">
        <v>36</v>
      </c>
      <c r="B5" s="26">
        <f>ROUND(I5/10000,1)</f>
        <v>30.5</v>
      </c>
      <c r="C5" s="26">
        <f t="shared" ref="C5:C7" si="1">ROUND(J5/10000,1)</f>
        <v>29.6</v>
      </c>
      <c r="D5" s="26">
        <f t="shared" ref="D5:D7" si="2">ROUND(K5/10000,1)</f>
        <v>28.5</v>
      </c>
      <c r="E5" s="26">
        <f t="shared" ref="E5:E7" si="3">ROUND(L5/10000,1)</f>
        <v>27.7</v>
      </c>
      <c r="F5" s="26">
        <f t="shared" ref="F5:F7" si="4">ROUND(M5/10000,1)</f>
        <v>26.8</v>
      </c>
      <c r="G5" s="23"/>
      <c r="H5" s="18" t="s">
        <v>3</v>
      </c>
      <c r="I5" s="20">
        <v>304573</v>
      </c>
      <c r="J5" s="20">
        <v>295791</v>
      </c>
      <c r="K5" s="20">
        <v>284752</v>
      </c>
      <c r="L5" s="20">
        <v>276770</v>
      </c>
      <c r="M5" s="20">
        <v>268050</v>
      </c>
    </row>
    <row r="6" spans="1:13" ht="15" x14ac:dyDescent="0.25">
      <c r="A6" s="18" t="s">
        <v>4</v>
      </c>
      <c r="B6" s="26">
        <f t="shared" ref="B6:B7" si="5">ROUND(I6/10000,1)</f>
        <v>1.7</v>
      </c>
      <c r="C6" s="26">
        <f t="shared" si="1"/>
        <v>1.1000000000000001</v>
      </c>
      <c r="D6" s="26">
        <f t="shared" si="2"/>
        <v>0.6</v>
      </c>
      <c r="E6" s="26">
        <f t="shared" si="3"/>
        <v>0.2</v>
      </c>
      <c r="F6" s="26">
        <f t="shared" si="4"/>
        <v>0.1</v>
      </c>
      <c r="G6" s="23"/>
      <c r="H6" s="18" t="s">
        <v>4</v>
      </c>
      <c r="I6" s="20">
        <v>16662</v>
      </c>
      <c r="J6" s="20">
        <v>11013</v>
      </c>
      <c r="K6" s="20">
        <v>6085</v>
      </c>
      <c r="L6" s="20">
        <v>2439</v>
      </c>
      <c r="M6" s="20">
        <v>512</v>
      </c>
    </row>
    <row r="7" spans="1:13" ht="15" x14ac:dyDescent="0.25">
      <c r="A7" s="18" t="s">
        <v>5</v>
      </c>
      <c r="B7" s="26">
        <f t="shared" si="5"/>
        <v>32.1</v>
      </c>
      <c r="C7" s="26">
        <f t="shared" si="1"/>
        <v>30.7</v>
      </c>
      <c r="D7" s="26">
        <f t="shared" si="2"/>
        <v>29.1</v>
      </c>
      <c r="E7" s="26">
        <f t="shared" si="3"/>
        <v>27.9</v>
      </c>
      <c r="F7" s="26">
        <f t="shared" si="4"/>
        <v>26.9</v>
      </c>
      <c r="G7" s="23"/>
      <c r="H7" s="18" t="s">
        <v>5</v>
      </c>
      <c r="I7" s="20">
        <v>321235</v>
      </c>
      <c r="J7" s="20">
        <v>306804</v>
      </c>
      <c r="K7" s="20">
        <v>290837</v>
      </c>
      <c r="L7" s="20">
        <v>279209</v>
      </c>
      <c r="M7" s="20">
        <v>268562</v>
      </c>
    </row>
    <row r="8" spans="1:13" x14ac:dyDescent="0.15">
      <c r="A8" s="17"/>
      <c r="H8" s="16"/>
    </row>
    <row r="9" spans="1:13" x14ac:dyDescent="0.15">
      <c r="A9" s="1"/>
    </row>
    <row r="10" spans="1:13" ht="15" x14ac:dyDescent="0.25">
      <c r="A10" s="21" t="s">
        <v>24</v>
      </c>
      <c r="B10" s="22"/>
      <c r="C10" s="22"/>
      <c r="D10" s="22"/>
      <c r="E10" s="22"/>
      <c r="F10" s="24" t="s">
        <v>14</v>
      </c>
      <c r="G10" s="23"/>
      <c r="H10" s="48" t="s">
        <v>23</v>
      </c>
      <c r="I10" s="48"/>
      <c r="J10" s="22"/>
      <c r="K10" s="22"/>
      <c r="L10" s="22"/>
      <c r="M10" s="24" t="s">
        <v>22</v>
      </c>
    </row>
    <row r="11" spans="1:13" ht="15" x14ac:dyDescent="0.25">
      <c r="A11" s="18" t="s">
        <v>11</v>
      </c>
      <c r="B11" s="25" t="str">
        <f>I11</f>
        <v>平成27年度</v>
      </c>
      <c r="C11" s="25" t="str">
        <f t="shared" ref="C11:F11" si="6">J11</f>
        <v>平成28年度</v>
      </c>
      <c r="D11" s="25" t="str">
        <f t="shared" si="6"/>
        <v>平成29年度</v>
      </c>
      <c r="E11" s="25" t="str">
        <f t="shared" si="6"/>
        <v>平成30年度</v>
      </c>
      <c r="F11" s="25" t="str">
        <f t="shared" si="6"/>
        <v>令和元年度</v>
      </c>
      <c r="G11" s="23"/>
      <c r="H11" s="18" t="s">
        <v>11</v>
      </c>
      <c r="I11" s="19" t="s">
        <v>15</v>
      </c>
      <c r="J11" s="19" t="s">
        <v>16</v>
      </c>
      <c r="K11" s="19" t="s">
        <v>17</v>
      </c>
      <c r="L11" s="19" t="s">
        <v>32</v>
      </c>
      <c r="M11" s="19" t="s">
        <v>33</v>
      </c>
    </row>
    <row r="12" spans="1:13" ht="15" x14ac:dyDescent="0.25">
      <c r="A12" s="18" t="s">
        <v>3</v>
      </c>
      <c r="B12" s="27">
        <f>ROUND(I12/10000,1)</f>
        <v>29.8</v>
      </c>
      <c r="C12" s="27">
        <f t="shared" ref="C12:C15" si="7">ROUND(J12/10000,1)</f>
        <v>28.8</v>
      </c>
      <c r="D12" s="27">
        <f t="shared" ref="D12:D15" si="8">ROUND(K12/10000,1)</f>
        <v>27.9</v>
      </c>
      <c r="E12" s="27">
        <f t="shared" ref="E12:E15" si="9">ROUND(L12/10000,1)</f>
        <v>27</v>
      </c>
      <c r="F12" s="27">
        <f t="shared" ref="F12:F15" si="10">ROUND(M12/10000,1)</f>
        <v>26.3</v>
      </c>
      <c r="G12" s="23"/>
      <c r="H12" s="18" t="s">
        <v>3</v>
      </c>
      <c r="I12" s="20">
        <v>298086</v>
      </c>
      <c r="J12" s="20">
        <v>287811</v>
      </c>
      <c r="K12" s="20">
        <v>278969</v>
      </c>
      <c r="L12" s="20">
        <v>270411</v>
      </c>
      <c r="M12" s="20">
        <v>263344</v>
      </c>
    </row>
    <row r="13" spans="1:13" ht="15" x14ac:dyDescent="0.25">
      <c r="A13" s="18" t="s">
        <v>4</v>
      </c>
      <c r="B13" s="27">
        <f t="shared" ref="B13:B15" si="11">ROUND(I13/10000,1)</f>
        <v>1.4</v>
      </c>
      <c r="C13" s="27">
        <f t="shared" si="7"/>
        <v>0.8</v>
      </c>
      <c r="D13" s="27">
        <f t="shared" si="8"/>
        <v>0.4</v>
      </c>
      <c r="E13" s="27">
        <f t="shared" si="9"/>
        <v>0.1</v>
      </c>
      <c r="F13" s="27">
        <f t="shared" si="10"/>
        <v>0</v>
      </c>
      <c r="G13" s="23"/>
      <c r="H13" s="18" t="s">
        <v>4</v>
      </c>
      <c r="I13" s="20">
        <v>13614</v>
      </c>
      <c r="J13" s="20">
        <v>8195</v>
      </c>
      <c r="K13" s="20">
        <v>3854</v>
      </c>
      <c r="L13" s="20">
        <v>1053</v>
      </c>
      <c r="M13" s="20">
        <v>59</v>
      </c>
    </row>
    <row r="14" spans="1:13" ht="15" x14ac:dyDescent="0.25">
      <c r="A14" s="18" t="s">
        <v>2</v>
      </c>
      <c r="B14" s="27">
        <f t="shared" si="11"/>
        <v>31.2</v>
      </c>
      <c r="C14" s="27">
        <f t="shared" si="7"/>
        <v>29.6</v>
      </c>
      <c r="D14" s="27">
        <f t="shared" si="8"/>
        <v>28.3</v>
      </c>
      <c r="E14" s="27">
        <f t="shared" si="9"/>
        <v>27.1</v>
      </c>
      <c r="F14" s="27">
        <f t="shared" si="10"/>
        <v>26.3</v>
      </c>
      <c r="G14" s="23"/>
      <c r="H14" s="18" t="s">
        <v>2</v>
      </c>
      <c r="I14" s="20">
        <v>311700</v>
      </c>
      <c r="J14" s="20">
        <v>296006</v>
      </c>
      <c r="K14" s="20">
        <v>282823</v>
      </c>
      <c r="L14" s="20">
        <v>271464</v>
      </c>
      <c r="M14" s="20">
        <v>263403</v>
      </c>
    </row>
    <row r="15" spans="1:13" ht="15" x14ac:dyDescent="0.25">
      <c r="A15" s="18" t="s">
        <v>0</v>
      </c>
      <c r="B15" s="27">
        <f t="shared" si="11"/>
        <v>19</v>
      </c>
      <c r="C15" s="27">
        <f t="shared" si="7"/>
        <v>18.3</v>
      </c>
      <c r="D15" s="27">
        <f t="shared" si="8"/>
        <v>17.8</v>
      </c>
      <c r="E15" s="27">
        <f t="shared" si="9"/>
        <v>17.3</v>
      </c>
      <c r="F15" s="27">
        <f t="shared" si="10"/>
        <v>17</v>
      </c>
      <c r="G15" s="23"/>
      <c r="H15" s="18" t="s">
        <v>0</v>
      </c>
      <c r="I15" s="20">
        <v>189872</v>
      </c>
      <c r="J15" s="20">
        <v>183318</v>
      </c>
      <c r="K15" s="20">
        <v>177708</v>
      </c>
      <c r="L15" s="20">
        <v>173061</v>
      </c>
      <c r="M15" s="20">
        <v>170113</v>
      </c>
    </row>
    <row r="16" spans="1:13" x14ac:dyDescent="0.15">
      <c r="A16" s="17"/>
    </row>
    <row r="18" spans="1:14" ht="15" x14ac:dyDescent="0.25">
      <c r="A18" s="29" t="s">
        <v>39</v>
      </c>
      <c r="B18" s="22"/>
      <c r="C18" s="22"/>
      <c r="D18" s="22"/>
      <c r="E18" s="22"/>
      <c r="F18" s="24" t="s">
        <v>9</v>
      </c>
      <c r="G18" s="23"/>
      <c r="H18" s="49" t="s">
        <v>26</v>
      </c>
      <c r="I18" s="49"/>
      <c r="J18" s="22"/>
      <c r="K18" s="22"/>
      <c r="L18" s="30"/>
      <c r="M18" s="24" t="s">
        <v>10</v>
      </c>
    </row>
    <row r="19" spans="1:14" ht="15" x14ac:dyDescent="0.25">
      <c r="A19" s="18" t="s">
        <v>11</v>
      </c>
      <c r="B19" s="25" t="str">
        <f>I19</f>
        <v>平成27年度</v>
      </c>
      <c r="C19" s="25" t="str">
        <f t="shared" ref="C19:F19" si="12">J19</f>
        <v>平成28年度</v>
      </c>
      <c r="D19" s="25" t="str">
        <f t="shared" si="12"/>
        <v>平成29年度</v>
      </c>
      <c r="E19" s="25" t="str">
        <f t="shared" si="12"/>
        <v>平成30年度</v>
      </c>
      <c r="F19" s="25" t="str">
        <f t="shared" si="12"/>
        <v>令和元年度</v>
      </c>
      <c r="G19" s="23"/>
      <c r="H19" s="18" t="s">
        <v>11</v>
      </c>
      <c r="I19" s="31" t="s">
        <v>15</v>
      </c>
      <c r="J19" s="31" t="s">
        <v>16</v>
      </c>
      <c r="K19" s="31" t="s">
        <v>17</v>
      </c>
      <c r="L19" s="31" t="s">
        <v>32</v>
      </c>
      <c r="M19" s="31" t="s">
        <v>33</v>
      </c>
    </row>
    <row r="20" spans="1:14" ht="15" x14ac:dyDescent="0.25">
      <c r="A20" s="18" t="s">
        <v>3</v>
      </c>
      <c r="B20" s="28">
        <f t="shared" ref="B20:F21" si="13">ROUND(I20,-8)/100000000</f>
        <v>1085</v>
      </c>
      <c r="C20" s="28">
        <f t="shared" si="13"/>
        <v>1059</v>
      </c>
      <c r="D20" s="28">
        <f t="shared" si="13"/>
        <v>1055</v>
      </c>
      <c r="E20" s="28">
        <f t="shared" si="13"/>
        <v>1041</v>
      </c>
      <c r="F20" s="28">
        <f t="shared" si="13"/>
        <v>1033</v>
      </c>
      <c r="G20" s="23"/>
      <c r="H20" s="18" t="s">
        <v>3</v>
      </c>
      <c r="I20" s="32">
        <v>108488861257</v>
      </c>
      <c r="J20" s="32">
        <v>105929493913</v>
      </c>
      <c r="K20" s="32">
        <v>105482318710</v>
      </c>
      <c r="L20" s="33">
        <v>104118390444</v>
      </c>
      <c r="M20" s="32">
        <v>103338866593</v>
      </c>
    </row>
    <row r="21" spans="1:14" ht="15" x14ac:dyDescent="0.25">
      <c r="A21" s="18" t="s">
        <v>4</v>
      </c>
      <c r="B21" s="28">
        <f t="shared" si="13"/>
        <v>66</v>
      </c>
      <c r="C21" s="28">
        <f t="shared" si="13"/>
        <v>42</v>
      </c>
      <c r="D21" s="28">
        <f t="shared" si="13"/>
        <v>23</v>
      </c>
      <c r="E21" s="28">
        <f t="shared" si="13"/>
        <v>9</v>
      </c>
      <c r="F21" s="28">
        <f t="shared" si="13"/>
        <v>2</v>
      </c>
      <c r="G21" s="23"/>
      <c r="H21" s="18" t="s">
        <v>4</v>
      </c>
      <c r="I21" s="32">
        <v>6632929558</v>
      </c>
      <c r="J21" s="32">
        <v>4164138830</v>
      </c>
      <c r="K21" s="32">
        <v>2330576477</v>
      </c>
      <c r="L21" s="32">
        <v>887131221</v>
      </c>
      <c r="M21" s="32">
        <v>180024743</v>
      </c>
    </row>
    <row r="22" spans="1:14" x14ac:dyDescent="0.15">
      <c r="A22" s="1"/>
      <c r="B22" s="2"/>
      <c r="C22" s="2"/>
      <c r="D22" s="2"/>
      <c r="E22" s="2"/>
      <c r="F22" s="2"/>
      <c r="G22" s="5"/>
    </row>
    <row r="23" spans="1:14" x14ac:dyDescent="0.15">
      <c r="L23" s="7"/>
    </row>
    <row r="24" spans="1:14" ht="15" x14ac:dyDescent="0.25">
      <c r="A24" s="48" t="s">
        <v>27</v>
      </c>
      <c r="B24" s="48"/>
      <c r="C24" s="48"/>
      <c r="D24" s="48"/>
      <c r="E24" s="48"/>
      <c r="F24" s="24" t="s">
        <v>12</v>
      </c>
      <c r="L24" s="7"/>
    </row>
    <row r="25" spans="1:14" ht="15" x14ac:dyDescent="0.25">
      <c r="A25" s="18" t="s">
        <v>11</v>
      </c>
      <c r="B25" s="19" t="s">
        <v>15</v>
      </c>
      <c r="C25" s="19" t="s">
        <v>16</v>
      </c>
      <c r="D25" s="19" t="s">
        <v>17</v>
      </c>
      <c r="E25" s="19" t="s">
        <v>32</v>
      </c>
      <c r="F25" s="19" t="s">
        <v>33</v>
      </c>
    </row>
    <row r="26" spans="1:14" ht="15" x14ac:dyDescent="0.25">
      <c r="A26" s="18" t="s">
        <v>37</v>
      </c>
      <c r="B26" s="34">
        <v>92.95</v>
      </c>
      <c r="C26" s="34">
        <v>93.64</v>
      </c>
      <c r="D26" s="34">
        <v>94.15</v>
      </c>
      <c r="E26" s="34">
        <v>94.64</v>
      </c>
      <c r="F26" s="34">
        <v>94.76</v>
      </c>
    </row>
    <row r="27" spans="1:14" ht="15" x14ac:dyDescent="0.25">
      <c r="A27" s="18" t="s">
        <v>1</v>
      </c>
      <c r="B27" s="34">
        <v>97</v>
      </c>
      <c r="C27" s="34">
        <v>97.33</v>
      </c>
      <c r="D27" s="34">
        <v>97.32</v>
      </c>
      <c r="E27" s="34">
        <v>98.22</v>
      </c>
      <c r="F27" s="34">
        <v>98.46</v>
      </c>
      <c r="H27" s="8"/>
      <c r="I27" s="9"/>
      <c r="J27" s="9"/>
      <c r="K27" s="9"/>
      <c r="L27" s="9"/>
      <c r="M27" s="9"/>
      <c r="N27" s="9"/>
    </row>
    <row r="28" spans="1:14" ht="15" x14ac:dyDescent="0.25">
      <c r="A28" s="18" t="s">
        <v>6</v>
      </c>
      <c r="B28" s="34">
        <v>93.19</v>
      </c>
      <c r="C28" s="34">
        <v>93.78</v>
      </c>
      <c r="D28" s="34">
        <v>94.22</v>
      </c>
      <c r="E28" s="34">
        <v>94.67</v>
      </c>
      <c r="F28" s="34">
        <v>94.76</v>
      </c>
      <c r="H28" s="9"/>
      <c r="I28" s="9"/>
      <c r="J28" s="9"/>
      <c r="K28" s="9"/>
      <c r="L28" s="9"/>
      <c r="M28" s="9"/>
      <c r="N28" s="9"/>
    </row>
    <row r="29" spans="1:14" x14ac:dyDescent="0.15">
      <c r="A29" s="1"/>
      <c r="B29" s="3"/>
      <c r="C29" s="3"/>
      <c r="D29" s="3"/>
      <c r="E29" s="3"/>
      <c r="F29" s="3"/>
      <c r="G29" s="6"/>
    </row>
    <row r="31" spans="1:14" ht="15" x14ac:dyDescent="0.25">
      <c r="A31" s="21" t="s">
        <v>34</v>
      </c>
      <c r="B31" s="21"/>
      <c r="C31" s="21"/>
      <c r="D31" s="21"/>
      <c r="E31" s="21"/>
      <c r="F31" s="36" t="s">
        <v>29</v>
      </c>
      <c r="G31" s="37"/>
      <c r="H31" s="48" t="s">
        <v>28</v>
      </c>
      <c r="I31" s="48"/>
      <c r="J31" s="22"/>
      <c r="K31" s="22"/>
      <c r="L31" s="22"/>
      <c r="M31" s="36" t="s">
        <v>10</v>
      </c>
    </row>
    <row r="32" spans="1:14" ht="15" x14ac:dyDescent="0.25">
      <c r="A32" s="35" t="s">
        <v>11</v>
      </c>
      <c r="B32" s="25" t="str">
        <f>I32</f>
        <v>平成27年度</v>
      </c>
      <c r="C32" s="25" t="str">
        <f t="shared" ref="C32:F32" si="14">J32</f>
        <v>平成28年度</v>
      </c>
      <c r="D32" s="25" t="str">
        <f t="shared" si="14"/>
        <v>平成29年度</v>
      </c>
      <c r="E32" s="25" t="str">
        <f t="shared" si="14"/>
        <v>平成30年度</v>
      </c>
      <c r="F32" s="25" t="str">
        <f t="shared" si="14"/>
        <v>令和元年度</v>
      </c>
      <c r="G32" s="23"/>
      <c r="H32" s="35" t="s">
        <v>11</v>
      </c>
      <c r="I32" s="31" t="s">
        <v>15</v>
      </c>
      <c r="J32" s="31" t="s">
        <v>16</v>
      </c>
      <c r="K32" s="31" t="s">
        <v>17</v>
      </c>
      <c r="L32" s="31" t="s">
        <v>32</v>
      </c>
      <c r="M32" s="31" t="s">
        <v>33</v>
      </c>
      <c r="N32" s="12"/>
    </row>
    <row r="33" spans="1:15" ht="15" x14ac:dyDescent="0.25">
      <c r="A33" s="18" t="s">
        <v>18</v>
      </c>
      <c r="B33" s="27">
        <f>ROUND(I33/10000,1)</f>
        <v>35.799999999999997</v>
      </c>
      <c r="C33" s="27">
        <f t="shared" ref="C33:F33" si="15">ROUND(J33/10000,1)</f>
        <v>35.9</v>
      </c>
      <c r="D33" s="27">
        <f t="shared" si="15"/>
        <v>37.1</v>
      </c>
      <c r="E33" s="27">
        <f t="shared" si="15"/>
        <v>37.6</v>
      </c>
      <c r="F33" s="27">
        <f t="shared" si="15"/>
        <v>38.5</v>
      </c>
      <c r="G33" s="23"/>
      <c r="H33" s="18" t="s">
        <v>18</v>
      </c>
      <c r="I33" s="20">
        <f>ROUND((I20+I21)/I7,0)</f>
        <v>358373</v>
      </c>
      <c r="J33" s="20">
        <f>ROUND((J20+J21)/J7,0)</f>
        <v>358840</v>
      </c>
      <c r="K33" s="20">
        <f>ROUND((K20+K21)/K7,0)</f>
        <v>370699</v>
      </c>
      <c r="L33" s="20">
        <f>ROUND((L20+L21)/L7,0)</f>
        <v>376082</v>
      </c>
      <c r="M33" s="20">
        <f>ROUND((M20+M21)/M7,0)</f>
        <v>385456</v>
      </c>
      <c r="N33" s="12"/>
    </row>
    <row r="34" spans="1:15" x14ac:dyDescent="0.15">
      <c r="A34" s="1"/>
      <c r="B34" s="11"/>
      <c r="C34" s="11"/>
      <c r="D34" s="11"/>
      <c r="E34" s="11"/>
      <c r="F34" s="11"/>
      <c r="H34" s="12"/>
      <c r="I34" s="12"/>
      <c r="J34" s="12"/>
      <c r="K34" s="12"/>
      <c r="L34" s="12"/>
      <c r="M34" s="12"/>
      <c r="N34" s="12"/>
    </row>
    <row r="36" spans="1:15" ht="15" x14ac:dyDescent="0.25">
      <c r="A36" s="38" t="s">
        <v>31</v>
      </c>
      <c r="B36" s="22"/>
      <c r="C36" s="22"/>
      <c r="D36" s="22"/>
      <c r="E36" s="22"/>
      <c r="F36" s="24" t="s">
        <v>29</v>
      </c>
      <c r="G36" s="23"/>
      <c r="H36" s="48" t="s">
        <v>30</v>
      </c>
      <c r="I36" s="48"/>
      <c r="J36" s="48"/>
      <c r="K36" s="29"/>
      <c r="L36" s="22"/>
      <c r="M36" s="36" t="s">
        <v>10</v>
      </c>
    </row>
    <row r="37" spans="1:15" ht="15" x14ac:dyDescent="0.25">
      <c r="A37" s="18" t="s">
        <v>11</v>
      </c>
      <c r="B37" s="25" t="str">
        <f>I37</f>
        <v>平成27年度</v>
      </c>
      <c r="C37" s="25" t="str">
        <f t="shared" ref="C37:F37" si="16">J37</f>
        <v>平成28年度</v>
      </c>
      <c r="D37" s="25" t="str">
        <f t="shared" si="16"/>
        <v>平成29年度</v>
      </c>
      <c r="E37" s="25" t="str">
        <f t="shared" si="16"/>
        <v>平成30年度</v>
      </c>
      <c r="F37" s="25" t="str">
        <f t="shared" si="16"/>
        <v>令和元年度</v>
      </c>
      <c r="G37" s="23"/>
      <c r="H37" s="39" t="s">
        <v>11</v>
      </c>
      <c r="I37" s="31" t="s">
        <v>15</v>
      </c>
      <c r="J37" s="31" t="s">
        <v>16</v>
      </c>
      <c r="K37" s="31" t="s">
        <v>17</v>
      </c>
      <c r="L37" s="31" t="s">
        <v>32</v>
      </c>
      <c r="M37" s="31" t="s">
        <v>33</v>
      </c>
      <c r="N37" s="13"/>
      <c r="O37" s="13"/>
    </row>
    <row r="38" spans="1:15" ht="15" x14ac:dyDescent="0.25">
      <c r="A38" s="35" t="s">
        <v>8</v>
      </c>
      <c r="B38" s="26">
        <f>ROUND(I38/10000,1)</f>
        <v>8.1999999999999993</v>
      </c>
      <c r="C38" s="26">
        <f t="shared" ref="C38:C39" si="17">ROUND(J38/10000,1)</f>
        <v>8</v>
      </c>
      <c r="D38" s="26">
        <f t="shared" ref="D38:D39" si="18">ROUND(K38/10000,1)</f>
        <v>8.5</v>
      </c>
      <c r="E38" s="26">
        <f t="shared" ref="E38:E39" si="19">ROUND(L38/10000,1)</f>
        <v>8.3000000000000007</v>
      </c>
      <c r="F38" s="26">
        <f t="shared" ref="F38:F39" si="20">ROUND(M38/10000,1)</f>
        <v>8.3000000000000007</v>
      </c>
      <c r="G38" s="23"/>
      <c r="H38" s="40" t="s">
        <v>8</v>
      </c>
      <c r="I38" s="20">
        <v>81780</v>
      </c>
      <c r="J38" s="20">
        <v>80099</v>
      </c>
      <c r="K38" s="20">
        <v>84904</v>
      </c>
      <c r="L38" s="20">
        <v>82683</v>
      </c>
      <c r="M38" s="20">
        <v>83353</v>
      </c>
      <c r="N38" s="13"/>
      <c r="O38" s="13"/>
    </row>
    <row r="39" spans="1:15" ht="15" x14ac:dyDescent="0.25">
      <c r="A39" s="18" t="s">
        <v>7</v>
      </c>
      <c r="B39" s="26">
        <f t="shared" ref="B39" si="21">ROUND(I39/10000,1)</f>
        <v>7.6</v>
      </c>
      <c r="C39" s="26">
        <f t="shared" si="17"/>
        <v>7.5</v>
      </c>
      <c r="D39" s="26">
        <f t="shared" si="18"/>
        <v>8</v>
      </c>
      <c r="E39" s="26">
        <f t="shared" si="19"/>
        <v>7.8</v>
      </c>
      <c r="F39" s="26">
        <f t="shared" si="20"/>
        <v>7.9</v>
      </c>
      <c r="G39" s="23"/>
      <c r="H39" s="39" t="s">
        <v>7</v>
      </c>
      <c r="I39" s="20">
        <v>76207</v>
      </c>
      <c r="J39" s="20">
        <v>75114</v>
      </c>
      <c r="K39" s="20">
        <v>79995</v>
      </c>
      <c r="L39" s="20">
        <v>78276</v>
      </c>
      <c r="M39" s="20">
        <v>78985</v>
      </c>
      <c r="N39" s="13"/>
      <c r="O39" s="13"/>
    </row>
    <row r="40" spans="1:15" ht="16.5" customHeight="1" x14ac:dyDescent="0.15">
      <c r="H40" s="13"/>
      <c r="I40" s="13"/>
      <c r="J40" s="13"/>
      <c r="K40" s="13"/>
      <c r="L40" s="13"/>
      <c r="M40" s="13"/>
      <c r="N40" s="13"/>
      <c r="O40" s="13"/>
    </row>
  </sheetData>
  <mergeCells count="6">
    <mergeCell ref="H36:J36"/>
    <mergeCell ref="H3:I3"/>
    <mergeCell ref="H10:I10"/>
    <mergeCell ref="H18:I18"/>
    <mergeCell ref="A24:E24"/>
    <mergeCell ref="H31:I31"/>
  </mergeCells>
  <phoneticPr fontId="2"/>
  <printOptions horizontalCentered="1"/>
  <pageMargins left="0" right="0" top="0.78740157480314965" bottom="0.62992125984251968" header="0.51181102362204722" footer="0.51181102362204722"/>
  <pageSetup paperSize="9" scale="94" orientation="landscape" horizontalDpi="300" verticalDpi="300" r:id="rId1"/>
  <headerFooter alignWithMargins="0"/>
  <rowBreaks count="1" manualBreakCount="1">
    <brk id="35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①国保被保険者数と１人当たり費用額及び医療費の推移</vt:lpstr>
      <vt:lpstr>②国保の加入世帯数と加入者の推移</vt:lpstr>
      <vt:lpstr>③国保税の１人当たり調定額と収納額及び収納率の推移</vt:lpstr>
      <vt:lpstr>グラフデータ</vt:lpstr>
      <vt:lpstr>①国保被保険者数と１人当たり費用額及び医療費の推移!Print_Area</vt:lpstr>
      <vt:lpstr>②国保の加入世帯数と加入者の推移!Print_Area</vt:lpstr>
      <vt:lpstr>③国保税の１人当たり調定額と収納額及び収納率の推移!Print_Area</vt:lpstr>
      <vt:lpstr>グラフデータ!Print_Area</vt:lpstr>
    </vt:vector>
  </TitlesOfParts>
  <Company>岩手県国民健康保険団体連合会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joho1-a</dc:creator>
  <cp:lastModifiedBy>iwtgm0015-1a</cp:lastModifiedBy>
  <cp:lastPrinted>2022-01-28T02:28:12Z</cp:lastPrinted>
  <dcterms:created xsi:type="dcterms:W3CDTF">2006-10-20T04:38:30Z</dcterms:created>
  <dcterms:modified xsi:type="dcterms:W3CDTF">2022-01-28T02:28:25Z</dcterms:modified>
</cp:coreProperties>
</file>