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事業課\22_ホームページ関係\⑥統計関係資料\統計情報②（国保連審査支払状況等より）\R03年度分\"/>
    </mc:Choice>
  </mc:AlternateContent>
  <bookViews>
    <workbookView xWindow="-15" yWindow="5685" windowWidth="19230" windowHeight="5700"/>
  </bookViews>
  <sheets>
    <sheet name="④医療保険種別受付件数" sheetId="10" r:id="rId1"/>
    <sheet name="⑤医療保険種別確定件数" sheetId="12" r:id="rId2"/>
    <sheet name="⑥医療保険種別確定金額 " sheetId="11" r:id="rId3"/>
    <sheet name="⑦再審査処理件数（保険者申立）" sheetId="14" r:id="rId4"/>
    <sheet name="⑧再審査処理件数（医療機関申立）" sheetId="15" r:id="rId5"/>
    <sheet name="グラフデータ" sheetId="9" state="hidden" r:id="rId6"/>
  </sheets>
  <definedNames>
    <definedName name="_xlnm.Print_Area" localSheetId="0">④医療保険種別受付件数!$A$1:$K$41</definedName>
    <definedName name="_xlnm.Print_Area" localSheetId="1">⑤医療保険種別確定件数!$A$1:$K$41</definedName>
    <definedName name="_xlnm.Print_Area" localSheetId="2">'⑥医療保険種別確定金額 '!$A$1:$I$41</definedName>
    <definedName name="_xlnm.Print_Area" localSheetId="3">'⑦再審査処理件数（保険者申立）'!$A$1:$I$40</definedName>
    <definedName name="_xlnm.Print_Area" localSheetId="4">'⑧再審査処理件数（医療機関申立）'!$A$1:$J$40</definedName>
    <definedName name="_xlnm.Print_Area" localSheetId="5">グラフデータ!$A$3:$N$59</definedName>
  </definedNames>
  <calcPr calcId="162913"/>
</workbook>
</file>

<file path=xl/calcChain.xml><?xml version="1.0" encoding="utf-8"?>
<calcChain xmlns="http://schemas.openxmlformats.org/spreadsheetml/2006/main">
  <c r="G39" i="15" l="1"/>
  <c r="F39" i="15"/>
  <c r="E39" i="15"/>
  <c r="D39" i="15"/>
  <c r="C39" i="15"/>
  <c r="G38" i="15"/>
  <c r="F38" i="15"/>
  <c r="E38" i="15"/>
  <c r="D38" i="15"/>
  <c r="C38" i="15"/>
  <c r="G37" i="15"/>
  <c r="F37" i="15"/>
  <c r="E37" i="15"/>
  <c r="D37" i="15"/>
  <c r="C37" i="15"/>
  <c r="G36" i="15"/>
  <c r="F36" i="15"/>
  <c r="E36" i="15"/>
  <c r="D36" i="15"/>
  <c r="C36" i="15"/>
  <c r="G35" i="15"/>
  <c r="F35" i="15"/>
  <c r="E35" i="15"/>
  <c r="D35" i="15"/>
  <c r="C35" i="15"/>
  <c r="G34" i="15"/>
  <c r="F34" i="15"/>
  <c r="E34" i="15"/>
  <c r="D34" i="15"/>
  <c r="C34" i="15"/>
  <c r="G39" i="14"/>
  <c r="F39" i="14"/>
  <c r="E39" i="14"/>
  <c r="D39" i="14"/>
  <c r="C39" i="14"/>
  <c r="G38" i="14"/>
  <c r="F38" i="14"/>
  <c r="E38" i="14"/>
  <c r="D38" i="14"/>
  <c r="C38" i="14"/>
  <c r="G37" i="14"/>
  <c r="F37" i="14"/>
  <c r="E37" i="14"/>
  <c r="D37" i="14"/>
  <c r="C37" i="14"/>
  <c r="G36" i="14"/>
  <c r="F36" i="14"/>
  <c r="E36" i="14"/>
  <c r="D36" i="14"/>
  <c r="C36" i="14"/>
  <c r="G35" i="14"/>
  <c r="F35" i="14"/>
  <c r="E35" i="14"/>
  <c r="D35" i="14"/>
  <c r="C35" i="14"/>
  <c r="G34" i="14"/>
  <c r="F34" i="14"/>
  <c r="E34" i="14"/>
  <c r="D34" i="14"/>
  <c r="C34" i="14"/>
  <c r="M24" i="9"/>
  <c r="H40" i="11" s="1"/>
  <c r="L24" i="9"/>
  <c r="G40" i="11" s="1"/>
  <c r="K24" i="9"/>
  <c r="F40" i="11" s="1"/>
  <c r="J24" i="9"/>
  <c r="E40" i="11" s="1"/>
  <c r="I24" i="9"/>
  <c r="D40" i="11"/>
  <c r="H39" i="11"/>
  <c r="G39" i="11"/>
  <c r="F39" i="11"/>
  <c r="E39" i="11"/>
  <c r="D39" i="11"/>
  <c r="H38" i="11"/>
  <c r="G38" i="11"/>
  <c r="F38" i="11"/>
  <c r="E38" i="11"/>
  <c r="D38" i="11"/>
  <c r="H37" i="11"/>
  <c r="G37" i="11"/>
  <c r="F37" i="11"/>
  <c r="E37" i="11"/>
  <c r="D37" i="11"/>
  <c r="H36" i="11"/>
  <c r="G36" i="11"/>
  <c r="F36" i="11"/>
  <c r="E36" i="11"/>
  <c r="D36" i="11"/>
  <c r="M16" i="9"/>
  <c r="H40" i="12" s="1"/>
  <c r="L16" i="9"/>
  <c r="G40" i="12" s="1"/>
  <c r="K16" i="9"/>
  <c r="F40" i="12" s="1"/>
  <c r="J16" i="9"/>
  <c r="E40" i="12" s="1"/>
  <c r="I16" i="9"/>
  <c r="D40" i="12" s="1"/>
  <c r="H39" i="12"/>
  <c r="G39" i="12"/>
  <c r="F39" i="12"/>
  <c r="E39" i="12"/>
  <c r="D39" i="12"/>
  <c r="H38" i="12"/>
  <c r="G38" i="12"/>
  <c r="F38" i="12"/>
  <c r="E38" i="12"/>
  <c r="D38" i="12"/>
  <c r="H37" i="12"/>
  <c r="G37" i="12"/>
  <c r="F37" i="12"/>
  <c r="E37" i="12"/>
  <c r="D37" i="12"/>
  <c r="H36" i="12"/>
  <c r="G36" i="12"/>
  <c r="F36" i="12"/>
  <c r="E36" i="12"/>
  <c r="D36" i="12"/>
  <c r="M8" i="9"/>
  <c r="H40" i="10" s="1"/>
  <c r="L8" i="9"/>
  <c r="G40" i="10" s="1"/>
  <c r="K8" i="9"/>
  <c r="F40" i="10" s="1"/>
  <c r="J8" i="9"/>
  <c r="E40" i="10" s="1"/>
  <c r="I8" i="9"/>
  <c r="D40" i="10" s="1"/>
  <c r="H39" i="10"/>
  <c r="G39" i="10"/>
  <c r="F39" i="10"/>
  <c r="E39" i="10"/>
  <c r="D39" i="10"/>
  <c r="H38" i="10"/>
  <c r="G38" i="10"/>
  <c r="F38" i="10"/>
  <c r="E38" i="10"/>
  <c r="D38" i="10"/>
  <c r="H37" i="10"/>
  <c r="G37" i="10"/>
  <c r="F37" i="10"/>
  <c r="E37" i="10"/>
  <c r="D37" i="10"/>
  <c r="H36" i="10"/>
  <c r="G36" i="10"/>
  <c r="F36" i="10"/>
  <c r="E36" i="10"/>
  <c r="D36" i="10"/>
  <c r="F33" i="9" l="1"/>
  <c r="E33" i="9"/>
  <c r="D33" i="9"/>
  <c r="C33" i="9"/>
  <c r="B33" i="9"/>
  <c r="F32" i="9" l="1"/>
  <c r="E32" i="9"/>
  <c r="D32" i="9"/>
  <c r="C32" i="9"/>
  <c r="B32" i="9"/>
  <c r="F31" i="9"/>
  <c r="E31" i="9"/>
  <c r="D31" i="9"/>
  <c r="C31" i="9"/>
  <c r="B31" i="9"/>
  <c r="F30" i="9"/>
  <c r="E30" i="9"/>
  <c r="D30" i="9"/>
  <c r="C30" i="9"/>
  <c r="B30" i="9"/>
  <c r="F29" i="9"/>
  <c r="E29" i="9"/>
  <c r="D29" i="9"/>
  <c r="C29" i="9"/>
  <c r="B29" i="9"/>
  <c r="F28" i="9"/>
  <c r="E28" i="9"/>
  <c r="D28" i="9"/>
  <c r="C28" i="9"/>
  <c r="B28" i="9"/>
  <c r="F23" i="9"/>
  <c r="E23" i="9"/>
  <c r="D23" i="9"/>
  <c r="C23" i="9"/>
  <c r="B23" i="9"/>
  <c r="F22" i="9"/>
  <c r="E22" i="9"/>
  <c r="D22" i="9"/>
  <c r="C22" i="9"/>
  <c r="B22" i="9"/>
  <c r="F7" i="9" l="1"/>
  <c r="E7" i="9"/>
  <c r="D7" i="9"/>
  <c r="C7" i="9"/>
  <c r="B7" i="9"/>
  <c r="F24" i="9"/>
  <c r="E24" i="9"/>
  <c r="D24" i="9"/>
  <c r="C24" i="9"/>
  <c r="B24" i="9"/>
  <c r="F21" i="9"/>
  <c r="E21" i="9"/>
  <c r="D21" i="9"/>
  <c r="C21" i="9"/>
  <c r="B21" i="9"/>
  <c r="F20" i="9"/>
  <c r="E20" i="9"/>
  <c r="D20" i="9"/>
  <c r="C20" i="9"/>
  <c r="B20" i="9"/>
  <c r="F16" i="9"/>
  <c r="E16" i="9"/>
  <c r="D16" i="9"/>
  <c r="C16" i="9"/>
  <c r="B16" i="9"/>
  <c r="F15" i="9"/>
  <c r="E15" i="9"/>
  <c r="D15" i="9"/>
  <c r="C15" i="9"/>
  <c r="B15" i="9"/>
  <c r="F14" i="9"/>
  <c r="E14" i="9"/>
  <c r="D14" i="9"/>
  <c r="C14" i="9"/>
  <c r="B14" i="9"/>
  <c r="F13" i="9"/>
  <c r="E13" i="9"/>
  <c r="D13" i="9"/>
  <c r="C13" i="9"/>
  <c r="B13" i="9"/>
  <c r="F12" i="9"/>
  <c r="E12" i="9"/>
  <c r="D12" i="9"/>
  <c r="C12" i="9"/>
  <c r="B12" i="9"/>
  <c r="F8" i="9"/>
  <c r="E8" i="9"/>
  <c r="D8" i="9"/>
  <c r="C8" i="9"/>
  <c r="B8" i="9"/>
  <c r="F6" i="9"/>
  <c r="E6" i="9"/>
  <c r="D6" i="9"/>
  <c r="C6" i="9"/>
  <c r="B6" i="9"/>
  <c r="E5" i="9"/>
  <c r="F5" i="9"/>
  <c r="D5" i="9"/>
  <c r="C5" i="9"/>
  <c r="B5" i="9"/>
  <c r="F4" i="9"/>
  <c r="E4" i="9"/>
  <c r="D4" i="9"/>
  <c r="C4" i="9"/>
  <c r="B4" i="9"/>
</calcChain>
</file>

<file path=xl/comments1.xml><?xml version="1.0" encoding="utf-8"?>
<comments xmlns="http://schemas.openxmlformats.org/spreadsheetml/2006/main">
  <authors>
    <author>densan11-a</author>
  </authors>
  <commentList>
    <comment ref="H3" authorId="0" shapeId="0">
      <text>
        <r>
          <rPr>
            <sz val="9"/>
            <color indexed="81"/>
            <rFont val="ＭＳ Ｐゴシック"/>
            <family val="3"/>
            <charset val="128"/>
          </rPr>
          <t>・国保一般　Ⅲ2一般被保険者審査状況総括（県内分+受託分）その1つづきの1
・退職者医療　Ⅲ3退職者医療審査状況総括（県内分+受託分）その1つづきの2
・後期高齢者医療　Ⅳ1後期高齢者医療審査状況総括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>・国保一般　Ⅲ2一般被保険者審査状況総括（保険者の計）その1　つづきの1
・退職者医療　Ⅲ3退職者医療審査状況総括（保険者の計）その1　つづきの2
・後期高齢者医療　Ⅳ1後期高齢者医療審査状況総括</t>
        </r>
      </text>
    </comment>
    <comment ref="H19" authorId="0" shapeId="0">
      <text>
        <r>
          <rPr>
            <sz val="9"/>
            <color indexed="81"/>
            <rFont val="ＭＳ Ｐゴシック"/>
            <family val="3"/>
            <charset val="128"/>
          </rPr>
          <t>・国保一般　Ⅲ2一般被保険者審査状況総括（保険者の計）その1　つづきの1
・退職者医療　Ⅲ3退職者医療審査状況総括（保険者の計）その1　つづきの2
・後期高齢者医療　Ⅳ1後期高齢者医療審査状況総括</t>
        </r>
      </text>
    </comment>
    <comment ref="H27" authorId="0" shapeId="0">
      <text>
        <r>
          <rPr>
            <sz val="9"/>
            <color indexed="81"/>
            <rFont val="ＭＳ Ｐゴシック"/>
            <family val="3"/>
            <charset val="128"/>
          </rPr>
          <t>Ⅱ5診療報酬再審査の状況</t>
        </r>
      </text>
    </comment>
    <comment ref="A36" authorId="0" shapeId="0">
      <text>
        <r>
          <rPr>
            <sz val="9"/>
            <color indexed="81"/>
            <rFont val="ＭＳ Ｐゴシック"/>
            <family val="3"/>
            <charset val="128"/>
          </rPr>
          <t>Ⅱ5診療報酬再審査の状況</t>
        </r>
      </text>
    </comment>
  </commentList>
</comments>
</file>

<file path=xl/sharedStrings.xml><?xml version="1.0" encoding="utf-8"?>
<sst xmlns="http://schemas.openxmlformats.org/spreadsheetml/2006/main" count="124" uniqueCount="41">
  <si>
    <t>年度</t>
    <rPh sb="0" eb="2">
      <t>ネンド</t>
    </rPh>
    <phoneticPr fontId="2"/>
  </si>
  <si>
    <t>国保一般</t>
    <rPh sb="0" eb="2">
      <t>コクホ</t>
    </rPh>
    <rPh sb="2" eb="4">
      <t>イッパン</t>
    </rPh>
    <phoneticPr fontId="2"/>
  </si>
  <si>
    <t>合計</t>
    <rPh sb="0" eb="2">
      <t>ゴウケイ</t>
    </rPh>
    <phoneticPr fontId="2"/>
  </si>
  <si>
    <t>申立件数</t>
    <rPh sb="0" eb="2">
      <t>モウシタテ</t>
    </rPh>
    <rPh sb="2" eb="4">
      <t>ケンスウ</t>
    </rPh>
    <phoneticPr fontId="2"/>
  </si>
  <si>
    <t>国保原審件数</t>
    <rPh sb="0" eb="2">
      <t>コクホ</t>
    </rPh>
    <rPh sb="2" eb="4">
      <t>ゲンシン</t>
    </rPh>
    <rPh sb="4" eb="6">
      <t>ケンスウ</t>
    </rPh>
    <phoneticPr fontId="2"/>
  </si>
  <si>
    <t>国保復活件数</t>
    <rPh sb="0" eb="2">
      <t>コクホ</t>
    </rPh>
    <rPh sb="2" eb="4">
      <t>フッカツ</t>
    </rPh>
    <rPh sb="4" eb="6">
      <t>ケンスウ</t>
    </rPh>
    <phoneticPr fontId="2"/>
  </si>
  <si>
    <t>国保減点件数</t>
    <rPh sb="0" eb="2">
      <t>コクホ</t>
    </rPh>
    <rPh sb="2" eb="4">
      <t>ゲンテン</t>
    </rPh>
    <rPh sb="4" eb="6">
      <t>ケンスウ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</si>
  <si>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</si>
  <si>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後期減点件数</t>
    <rPh sb="0" eb="2">
      <t>コウキ</t>
    </rPh>
    <rPh sb="2" eb="4">
      <t>ゲンテン</t>
    </rPh>
    <rPh sb="4" eb="6">
      <t>ケンスウ</t>
    </rPh>
    <phoneticPr fontId="2"/>
  </si>
  <si>
    <t>後期原審件数</t>
    <rPh sb="0" eb="2">
      <t>コウキ</t>
    </rPh>
    <rPh sb="2" eb="4">
      <t>ゲンシン</t>
    </rPh>
    <rPh sb="4" eb="6">
      <t>ケンスウ</t>
    </rPh>
    <phoneticPr fontId="2"/>
  </si>
  <si>
    <t>後期復活件数</t>
    <rPh sb="0" eb="2">
      <t>コウキ</t>
    </rPh>
    <rPh sb="2" eb="4">
      <t>フッカツ</t>
    </rPh>
    <rPh sb="4" eb="6">
      <t>ケンスウ</t>
    </rPh>
    <phoneticPr fontId="2"/>
  </si>
  <si>
    <t>単位：億円</t>
    <rPh sb="0" eb="2">
      <t>タンイ</t>
    </rPh>
    <rPh sb="3" eb="5">
      <t>オクエン</t>
    </rPh>
    <phoneticPr fontId="2"/>
  </si>
  <si>
    <t>単位：円</t>
    <rPh sb="0" eb="2">
      <t>タンイ</t>
    </rPh>
    <rPh sb="3" eb="4">
      <t>エン</t>
    </rPh>
    <phoneticPr fontId="2"/>
  </si>
  <si>
    <t>退職者医療</t>
    <rPh sb="0" eb="2">
      <t>タイショク</t>
    </rPh>
    <rPh sb="2" eb="3">
      <t>シャ</t>
    </rPh>
    <rPh sb="3" eb="5">
      <t>イリョウ</t>
    </rPh>
    <phoneticPr fontId="2"/>
  </si>
  <si>
    <t>単位：万件</t>
    <rPh sb="0" eb="2">
      <t>タンイ</t>
    </rPh>
    <rPh sb="3" eb="4">
      <t>マン</t>
    </rPh>
    <rPh sb="4" eb="5">
      <t>ケン</t>
    </rPh>
    <phoneticPr fontId="2"/>
  </si>
  <si>
    <t>単位：件</t>
    <rPh sb="0" eb="2">
      <t>タンイ</t>
    </rPh>
    <rPh sb="3" eb="4">
      <t>ケン</t>
    </rPh>
    <phoneticPr fontId="2"/>
  </si>
  <si>
    <t>単位：万件</t>
    <rPh sb="0" eb="2">
      <t>タンイ</t>
    </rPh>
    <rPh sb="3" eb="5">
      <t>マンケン</t>
    </rPh>
    <phoneticPr fontId="2"/>
  </si>
  <si>
    <t>申立件数</t>
    <rPh sb="0" eb="2">
      <t>モウシタ</t>
    </rPh>
    <rPh sb="2" eb="4">
      <t>ケンスウ</t>
    </rPh>
    <phoneticPr fontId="2"/>
  </si>
  <si>
    <t>※岩手県国民健康保険診療報酬審査支払状況から取得</t>
    <rPh sb="1" eb="4">
      <t>イワテケン</t>
    </rPh>
    <rPh sb="4" eb="6">
      <t>コクミン</t>
    </rPh>
    <rPh sb="6" eb="8">
      <t>ケンコウ</t>
    </rPh>
    <rPh sb="8" eb="10">
      <t>ホケン</t>
    </rPh>
    <rPh sb="10" eb="12">
      <t>シンリョウ</t>
    </rPh>
    <rPh sb="12" eb="14">
      <t>ホウシュウ</t>
    </rPh>
    <rPh sb="14" eb="16">
      <t>シンサ</t>
    </rPh>
    <rPh sb="16" eb="18">
      <t>シハライ</t>
    </rPh>
    <rPh sb="18" eb="20">
      <t>ジョウキョウ</t>
    </rPh>
    <rPh sb="22" eb="24">
      <t>シュトク</t>
    </rPh>
    <phoneticPr fontId="2"/>
  </si>
  <si>
    <t>※医科・歯科の合計で調剤分は含みません。</t>
    <phoneticPr fontId="2"/>
  </si>
  <si>
    <t>※退職分は国保に含みます。</t>
    <rPh sb="1" eb="3">
      <t>タイショク</t>
    </rPh>
    <rPh sb="3" eb="4">
      <t>ブン</t>
    </rPh>
    <rPh sb="5" eb="7">
      <t>コクホ</t>
    </rPh>
    <rPh sb="8" eb="9">
      <t>フク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</si>
  <si>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</si>
  <si>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</si>
  <si>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</si>
  <si>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</si>
  <si>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平成29年度</t>
  </si>
  <si>
    <t>平成30年度</t>
  </si>
  <si>
    <t>令和元年度</t>
    <rPh sb="0" eb="2">
      <t>レイワ</t>
    </rPh>
    <rPh sb="2" eb="3">
      <t>ガン</t>
    </rPh>
    <phoneticPr fontId="2"/>
  </si>
  <si>
    <t>⑧再審査（医療機関申立）処理件数等の推移（入力用＝グラフ表示用）</t>
    <rPh sb="1" eb="4">
      <t>サイシンサ</t>
    </rPh>
    <rPh sb="5" eb="7">
      <t>イリョウ</t>
    </rPh>
    <rPh sb="7" eb="9">
      <t>キカン</t>
    </rPh>
    <rPh sb="9" eb="11">
      <t>モウシタテ</t>
    </rPh>
    <rPh sb="12" eb="14">
      <t>ショリ</t>
    </rPh>
    <rPh sb="14" eb="16">
      <t>ケンスウ</t>
    </rPh>
    <rPh sb="16" eb="17">
      <t>トウ</t>
    </rPh>
    <rPh sb="18" eb="20">
      <t>スイイ</t>
    </rPh>
    <rPh sb="21" eb="24">
      <t>ニュウリョクヨウ</t>
    </rPh>
    <rPh sb="28" eb="31">
      <t>ヒョウジヨウ</t>
    </rPh>
    <phoneticPr fontId="2"/>
  </si>
  <si>
    <t>⑦再審査（保険者申立）処理件数等の推移（入力用）</t>
    <rPh sb="1" eb="4">
      <t>サイシンサ</t>
    </rPh>
    <rPh sb="5" eb="8">
      <t>ホケンシャ</t>
    </rPh>
    <rPh sb="8" eb="10">
      <t>モウシタ</t>
    </rPh>
    <rPh sb="11" eb="13">
      <t>ショリ</t>
    </rPh>
    <rPh sb="13" eb="15">
      <t>ケンスウ</t>
    </rPh>
    <rPh sb="15" eb="16">
      <t>トウ</t>
    </rPh>
    <rPh sb="17" eb="19">
      <t>スイイ</t>
    </rPh>
    <rPh sb="20" eb="23">
      <t>ニュウリョクヨウ</t>
    </rPh>
    <phoneticPr fontId="2"/>
  </si>
  <si>
    <t>⑦再審査（保険者申立）処理件数等の推移（グラフ表示用）</t>
    <rPh sb="1" eb="4">
      <t>サイシンサ</t>
    </rPh>
    <rPh sb="5" eb="8">
      <t>ホケンシャ</t>
    </rPh>
    <rPh sb="8" eb="10">
      <t>モウシタテ</t>
    </rPh>
    <rPh sb="11" eb="13">
      <t>ショリ</t>
    </rPh>
    <rPh sb="13" eb="15">
      <t>ケンスウ</t>
    </rPh>
    <rPh sb="15" eb="16">
      <t>トウ</t>
    </rPh>
    <rPh sb="17" eb="19">
      <t>スイイ</t>
    </rPh>
    <rPh sb="23" eb="26">
      <t>ヒョウジヨウ</t>
    </rPh>
    <phoneticPr fontId="2"/>
  </si>
  <si>
    <t>④医療保険種別受付件数の推移（入力用）</t>
    <rPh sb="1" eb="3">
      <t>イリョウ</t>
    </rPh>
    <rPh sb="3" eb="5">
      <t>ホケン</t>
    </rPh>
    <rPh sb="5" eb="7">
      <t>シュベツ</t>
    </rPh>
    <rPh sb="7" eb="9">
      <t>ウケツケ</t>
    </rPh>
    <rPh sb="9" eb="11">
      <t>ケンスウ</t>
    </rPh>
    <rPh sb="12" eb="14">
      <t>スイイ</t>
    </rPh>
    <rPh sb="15" eb="18">
      <t>ニュウリョクヨウ</t>
    </rPh>
    <phoneticPr fontId="2"/>
  </si>
  <si>
    <t>④医療保険種別受付件数の推移（グラフ表示用）</t>
    <rPh sb="1" eb="3">
      <t>イリョウ</t>
    </rPh>
    <rPh sb="3" eb="5">
      <t>ホケン</t>
    </rPh>
    <rPh sb="5" eb="7">
      <t>シュベツ</t>
    </rPh>
    <rPh sb="7" eb="9">
      <t>ウケツケ</t>
    </rPh>
    <rPh sb="9" eb="11">
      <t>ケンスウ</t>
    </rPh>
    <rPh sb="12" eb="14">
      <t>スイイ</t>
    </rPh>
    <rPh sb="18" eb="21">
      <t>ヒョウジヨウ</t>
    </rPh>
    <phoneticPr fontId="2"/>
  </si>
  <si>
    <t>⑤医療保険種別確定件数の推移（入力用）</t>
    <rPh sb="1" eb="3">
      <t>イリョウ</t>
    </rPh>
    <rPh sb="3" eb="5">
      <t>ホケン</t>
    </rPh>
    <rPh sb="5" eb="7">
      <t>シュベツ</t>
    </rPh>
    <rPh sb="7" eb="9">
      <t>カクテイ</t>
    </rPh>
    <rPh sb="9" eb="11">
      <t>ケンスウ</t>
    </rPh>
    <rPh sb="12" eb="14">
      <t>スイイ</t>
    </rPh>
    <rPh sb="15" eb="18">
      <t>ニュウリョクヨウ</t>
    </rPh>
    <phoneticPr fontId="2"/>
  </si>
  <si>
    <t>⑤医療保険種別確定件数の推移（グラフ表示用）</t>
    <rPh sb="1" eb="3">
      <t>イリョウ</t>
    </rPh>
    <rPh sb="3" eb="5">
      <t>ホケン</t>
    </rPh>
    <rPh sb="5" eb="7">
      <t>シュベツ</t>
    </rPh>
    <rPh sb="7" eb="9">
      <t>カクテイ</t>
    </rPh>
    <rPh sb="9" eb="11">
      <t>ケンスウ</t>
    </rPh>
    <rPh sb="12" eb="14">
      <t>スイイ</t>
    </rPh>
    <rPh sb="18" eb="21">
      <t>ヒョウジヨウ</t>
    </rPh>
    <phoneticPr fontId="2"/>
  </si>
  <si>
    <t>⑥医療保険種別確定金額の推移（入力用）</t>
    <rPh sb="1" eb="3">
      <t>イリョウ</t>
    </rPh>
    <rPh sb="3" eb="5">
      <t>ホケン</t>
    </rPh>
    <rPh sb="5" eb="7">
      <t>シュベツ</t>
    </rPh>
    <rPh sb="7" eb="9">
      <t>カクテイ</t>
    </rPh>
    <rPh sb="9" eb="11">
      <t>キンガク</t>
    </rPh>
    <rPh sb="12" eb="14">
      <t>スイイ</t>
    </rPh>
    <rPh sb="15" eb="18">
      <t>ニュウリョクヨウ</t>
    </rPh>
    <phoneticPr fontId="2"/>
  </si>
  <si>
    <t>⑥医療保険種別確定金額の推移（グラフ表示用）</t>
    <rPh sb="1" eb="3">
      <t>イリョウ</t>
    </rPh>
    <rPh sb="3" eb="5">
      <t>ホケン</t>
    </rPh>
    <rPh sb="5" eb="7">
      <t>シュベツ</t>
    </rPh>
    <rPh sb="7" eb="9">
      <t>カクテイ</t>
    </rPh>
    <rPh sb="9" eb="11">
      <t>キンガク</t>
    </rPh>
    <rPh sb="12" eb="14">
      <t>スイイ</t>
    </rPh>
    <rPh sb="18" eb="21">
      <t>ヒョウジヨウ</t>
    </rPh>
    <phoneticPr fontId="2"/>
  </si>
  <si>
    <t>令和２年度</t>
    <rPh sb="0" eb="2">
      <t>レイワ</t>
    </rPh>
    <rPh sb="3" eb="5">
      <t>ネンド</t>
    </rPh>
    <phoneticPr fontId="2"/>
  </si>
  <si>
    <t>令和２年度</t>
    <rPh sb="0" eb="2">
      <t>レイワ</t>
    </rPh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</si>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</sst>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.0_ ;[Red]\-#,##0.0\ "/>
    <numFmt numFmtId="178" formatCode="#,##0;[Red]\,\-#,##0,,"/>
    <numFmt numFmtId="179" formatCode="0.00_ "/>
    <numFmt numFmtId="180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 applyFill="1"/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/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76" fontId="7" fillId="0" borderId="1" xfId="2" applyNumberFormat="1" applyFont="1" applyBorder="1"/>
    <xf numFmtId="38" fontId="7" fillId="2" borderId="1" xfId="2" applyFont="1" applyFill="1" applyBorder="1"/>
    <xf numFmtId="0" fontId="1" fillId="0" borderId="2" xfId="1" applyFill="1" applyBorder="1"/>
    <xf numFmtId="0" fontId="8" fillId="0" borderId="2" xfId="1" applyFont="1" applyFill="1" applyBorder="1"/>
    <xf numFmtId="0" fontId="1" fillId="0" borderId="0" xfId="1" applyFill="1" applyBorder="1"/>
    <xf numFmtId="177" fontId="7" fillId="0" borderId="1" xfId="2" applyNumberFormat="1" applyFont="1" applyBorder="1"/>
    <xf numFmtId="0" fontId="5" fillId="0" borderId="3" xfId="1" applyFont="1" applyFill="1" applyBorder="1" applyAlignment="1"/>
    <xf numFmtId="178" fontId="5" fillId="0" borderId="0" xfId="1" applyNumberFormat="1" applyFont="1"/>
    <xf numFmtId="0" fontId="5" fillId="2" borderId="1" xfId="1" applyFont="1" applyFill="1" applyBorder="1" applyAlignment="1">
      <alignment horizontal="center" vertical="center"/>
    </xf>
    <xf numFmtId="38" fontId="7" fillId="0" borderId="1" xfId="2" applyFont="1" applyBorder="1"/>
    <xf numFmtId="38" fontId="5" fillId="2" borderId="1" xfId="2" applyFont="1" applyFill="1" applyBorder="1"/>
    <xf numFmtId="38" fontId="5" fillId="2" borderId="1" xfId="2" applyNumberFormat="1" applyFont="1" applyFill="1" applyBorder="1"/>
    <xf numFmtId="0" fontId="1" fillId="0" borderId="0" xfId="1" applyBorder="1"/>
    <xf numFmtId="0" fontId="4" fillId="0" borderId="0" xfId="1" applyFont="1" applyBorder="1"/>
    <xf numFmtId="38" fontId="1" fillId="0" borderId="0" xfId="1" applyNumberFormat="1"/>
    <xf numFmtId="0" fontId="9" fillId="0" borderId="0" xfId="1" applyFont="1" applyAlignment="1">
      <alignment wrapText="1"/>
    </xf>
    <xf numFmtId="0" fontId="9" fillId="0" borderId="0" xfId="1" applyFont="1" applyAlignment="1"/>
    <xf numFmtId="179" fontId="1" fillId="0" borderId="0" xfId="1" applyNumberFormat="1" applyBorder="1"/>
    <xf numFmtId="179" fontId="4" fillId="0" borderId="0" xfId="1" applyNumberFormat="1" applyFont="1" applyBorder="1"/>
    <xf numFmtId="0" fontId="0" fillId="3" borderId="0" xfId="0" applyFill="1">
      <alignment vertical="center"/>
    </xf>
    <xf numFmtId="0" fontId="0" fillId="4" borderId="0" xfId="0" applyFill="1">
      <alignment vertical="center"/>
    </xf>
    <xf numFmtId="180" fontId="7" fillId="2" borderId="1" xfId="1" applyNumberFormat="1" applyFont="1" applyFill="1" applyBorder="1" applyAlignment="1">
      <alignment horizontal="right" vertical="center"/>
    </xf>
    <xf numFmtId="38" fontId="7" fillId="0" borderId="1" xfId="2" applyFont="1" applyFill="1" applyBorder="1"/>
    <xf numFmtId="38" fontId="5" fillId="0" borderId="1" xfId="2" applyFont="1" applyFill="1" applyBorder="1"/>
    <xf numFmtId="0" fontId="11" fillId="3" borderId="1" xfId="1" applyFont="1" applyFill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38" fontId="12" fillId="3" borderId="1" xfId="2" applyFont="1" applyFill="1" applyBorder="1"/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1" fillId="3" borderId="1" xfId="1" applyFont="1" applyFill="1" applyBorder="1" applyAlignment="1">
      <alignment horizontal="center" vertical="center"/>
    </xf>
    <xf numFmtId="38" fontId="11" fillId="3" borderId="1" xfId="2" applyFont="1" applyFill="1" applyBorder="1"/>
    <xf numFmtId="38" fontId="11" fillId="3" borderId="1" xfId="2" applyNumberFormat="1" applyFont="1" applyFill="1" applyBorder="1"/>
    <xf numFmtId="0" fontId="0" fillId="0" borderId="0" xfId="0" applyFill="1">
      <alignment vertical="center"/>
    </xf>
    <xf numFmtId="0" fontId="6" fillId="0" borderId="3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3" xfId="1" applyFont="1" applyBorder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00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医療保険種別受付件数の推移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79247685185185"/>
          <c:y val="8.8776909722222228E-2"/>
          <c:w val="0.8084161679319205"/>
          <c:h val="0.794482922076212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グラフデータ!$A$5</c:f>
              <c:strCache>
                <c:ptCount val="1"/>
                <c:pt idx="0">
                  <c:v>国保一般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グラフデータ!$B$4:$F$4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グラフデータ!$B$5:$F$5</c:f>
              <c:numCache>
                <c:formatCode>0.0_);[Red]\(0.0\)</c:formatCode>
                <c:ptCount val="5"/>
                <c:pt idx="0">
                  <c:v>323.8</c:v>
                </c:pt>
                <c:pt idx="1">
                  <c:v>318.89999999999998</c:v>
                </c:pt>
                <c:pt idx="2">
                  <c:v>312.60000000000002</c:v>
                </c:pt>
                <c:pt idx="3">
                  <c:v>293.60000000000002</c:v>
                </c:pt>
                <c:pt idx="4">
                  <c:v>297.89999999999998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A-452B-89C0-D297A9F50C1E}"/>
            </c:ext>
          </c:extLst>
        </c:ser>
        <c:ser>
          <c:idx val="1"/>
          <c:order val="1"/>
          <c:tx>
            <c:strRef>
              <c:f>グラフデータ!$A$6</c:f>
              <c:strCache>
                <c:ptCount val="1"/>
                <c:pt idx="0">
                  <c:v>退職者医療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6.6496163682864429E-2"/>
                  <c:y val="-2.38237045860640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2A-452B-89C0-D297A9F50C1E}"/>
                </c:ext>
              </c:extLst>
            </c:dLbl>
            <c:dLbl>
              <c:idx val="1"/>
              <c:layout>
                <c:manualLayout>
                  <c:x val="6.77749360613810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2A-452B-89C0-D297A9F50C1E}"/>
                </c:ext>
              </c:extLst>
            </c:dLbl>
            <c:dLbl>
              <c:idx val="2"/>
              <c:layout>
                <c:manualLayout>
                  <c:x val="6.2659846547314574E-2"/>
                  <c:y val="-8.73525743778381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2A-452B-89C0-D297A9F50C1E}"/>
                </c:ext>
              </c:extLst>
            </c:dLbl>
            <c:dLbl>
              <c:idx val="3"/>
              <c:layout>
                <c:manualLayout>
                  <c:x val="6.393861892583120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42A-452B-89C0-D297A9F50C1E}"/>
                </c:ext>
              </c:extLst>
            </c:dLbl>
            <c:dLbl>
              <c:idx val="4"/>
              <c:layout>
                <c:manualLayout>
                  <c:x val="6.265984654731457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42A-452B-89C0-D297A9F50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グラフデータ!$B$4:$F$4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グラフデータ!$B$6:$F$6</c:f>
              <c:numCache>
                <c:formatCode>0.0_);[Red]\(0.0\)</c:formatCode>
                <c:ptCount val="5"/>
                <c:pt idx="0">
                  <c:v>6.9</c:v>
                </c:pt>
                <c:pt idx="1">
                  <c:v>2.8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A-452B-89C0-D297A9F50C1E}"/>
            </c:ext>
          </c:extLst>
        </c:ser>
        <c:ser>
          <c:idx val="2"/>
          <c:order val="2"/>
          <c:tx>
            <c:strRef>
              <c:f>グラフデータ!$A$7</c:f>
              <c:strCache>
                <c:ptCount val="1"/>
                <c:pt idx="0">
                  <c:v>後期高齢者医療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グラフデータ!$B$4:$F$4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グラフデータ!$B$7:$F$7</c:f>
              <c:numCache>
                <c:formatCode>0.0_);[Red]\(0.0\)</c:formatCode>
                <c:ptCount val="5"/>
                <c:pt idx="0">
                  <c:v>371</c:v>
                </c:pt>
                <c:pt idx="1">
                  <c:v>373.4</c:v>
                </c:pt>
                <c:pt idx="2">
                  <c:v>375.7</c:v>
                </c:pt>
                <c:pt idx="3">
                  <c:v>349.2</c:v>
                </c:pt>
                <c:pt idx="4">
                  <c:v>354.3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A-452B-89C0-D297A9F50C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5034272"/>
        <c:axId val="835022208"/>
      </c:barChart>
      <c:catAx>
        <c:axId val="8350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35022208"/>
        <c:crosses val="autoZero"/>
        <c:auto val="1"/>
        <c:lblAlgn val="ctr"/>
        <c:lblOffset val="100"/>
        <c:noMultiLvlLbl val="0"/>
      </c:catAx>
      <c:valAx>
        <c:axId val="8350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35034272"/>
        <c:crosses val="autoZero"/>
        <c:crossBetween val="between"/>
        <c:majorUnit val="200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1841122685185186"/>
          <c:y val="0.11153958333333332"/>
          <c:w val="0.3722111111111111"/>
          <c:h val="3.7879690291840379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医療保険種別</a:t>
            </a:r>
            <a:r>
              <a:rPr lang="ja-JP" altLang="en-US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確定</a:t>
            </a:r>
            <a:r>
              <a:rPr lang="ja-JP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件数の推移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5532407407407"/>
          <c:y val="9.3743923611111113E-2"/>
          <c:w val="0.80697106481481473"/>
          <c:h val="0.7967125163553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グラフデータ!$A$13</c:f>
              <c:strCache>
                <c:ptCount val="1"/>
                <c:pt idx="0">
                  <c:v>国保一般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グラフデータ!$B$12:$F$12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グラフデータ!$B$13:$F$13</c:f>
              <c:numCache>
                <c:formatCode>#,##0.0_ ;[Red]\-#,##0.0\ </c:formatCode>
                <c:ptCount val="5"/>
                <c:pt idx="0">
                  <c:v>321.5</c:v>
                </c:pt>
                <c:pt idx="1">
                  <c:v>316.7</c:v>
                </c:pt>
                <c:pt idx="2">
                  <c:v>310.5</c:v>
                </c:pt>
                <c:pt idx="3">
                  <c:v>291.3</c:v>
                </c:pt>
                <c:pt idx="4">
                  <c:v>295.7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E-4491-A3E3-15462865B810}"/>
            </c:ext>
          </c:extLst>
        </c:ser>
        <c:ser>
          <c:idx val="1"/>
          <c:order val="1"/>
          <c:tx>
            <c:strRef>
              <c:f>グラフデータ!$A$14</c:f>
              <c:strCache>
                <c:ptCount val="1"/>
                <c:pt idx="0">
                  <c:v>退職者医療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6.5217391304347797E-2"/>
                  <c:y val="-2.38237045860631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3E-4491-A3E3-15462865B810}"/>
                </c:ext>
              </c:extLst>
            </c:dLbl>
            <c:dLbl>
              <c:idx val="1"/>
              <c:layout>
                <c:manualLayout>
                  <c:x val="6.5217391304347783E-2"/>
                  <c:y val="-8.73525743778381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3E-4491-A3E3-15462865B810}"/>
                </c:ext>
              </c:extLst>
            </c:dLbl>
            <c:dLbl>
              <c:idx val="2"/>
              <c:layout>
                <c:manualLayout>
                  <c:x val="6.2659846547314574E-2"/>
                  <c:y val="-2.38237045860631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3E-4491-A3E3-15462865B810}"/>
                </c:ext>
              </c:extLst>
            </c:dLbl>
            <c:dLbl>
              <c:idx val="3"/>
              <c:layout>
                <c:manualLayout>
                  <c:x val="6.138107416879785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3E-4491-A3E3-15462865B810}"/>
                </c:ext>
              </c:extLst>
            </c:dLbl>
            <c:dLbl>
              <c:idx val="4"/>
              <c:layout>
                <c:manualLayout>
                  <c:x val="6.265984654731457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3E-4491-A3E3-15462865B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グラフデータ!$B$12:$F$12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グラフデータ!$B$14:$F$14</c:f>
              <c:numCache>
                <c:formatCode>#,##0.0_ ;[Red]\-#,##0.0\ </c:formatCode>
                <c:ptCount val="5"/>
                <c:pt idx="0">
                  <c:v>6.8</c:v>
                </c:pt>
                <c:pt idx="1">
                  <c:v>2.8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3E-4491-A3E3-15462865B810}"/>
            </c:ext>
          </c:extLst>
        </c:ser>
        <c:ser>
          <c:idx val="2"/>
          <c:order val="2"/>
          <c:tx>
            <c:strRef>
              <c:f>グラフデータ!$A$15</c:f>
              <c:strCache>
                <c:ptCount val="1"/>
                <c:pt idx="0">
                  <c:v>後期高齢者医療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グラフデータ!$B$12:$F$12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グラフデータ!$B$15:$F$15</c:f>
              <c:numCache>
                <c:formatCode>#,##0.0_ ;[Red]\-#,##0.0\ </c:formatCode>
                <c:ptCount val="5"/>
                <c:pt idx="0">
                  <c:v>369.5</c:v>
                </c:pt>
                <c:pt idx="1">
                  <c:v>371.8</c:v>
                </c:pt>
                <c:pt idx="2">
                  <c:v>374</c:v>
                </c:pt>
                <c:pt idx="3">
                  <c:v>347</c:v>
                </c:pt>
                <c:pt idx="4">
                  <c:v>352.3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3E-4491-A3E3-15462865B8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5034272"/>
        <c:axId val="835022208"/>
      </c:barChart>
      <c:catAx>
        <c:axId val="8350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35022208"/>
        <c:crosses val="autoZero"/>
        <c:auto val="1"/>
        <c:lblAlgn val="ctr"/>
        <c:lblOffset val="100"/>
        <c:noMultiLvlLbl val="0"/>
      </c:catAx>
      <c:valAx>
        <c:axId val="8350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35034272"/>
        <c:crosses val="autoZero"/>
        <c:crossBetween val="between"/>
        <c:majorUnit val="20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2612662037037038"/>
          <c:y val="0.1125015625"/>
          <c:w val="0.36633148148148148"/>
          <c:h val="3.7879690291840379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98425196850393704" l="0.74803149606299213" r="0.74803149606299213" t="0.98425196850393704" header="0.51181102362204722" footer="0.5118110236220472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医療保険種別</a:t>
            </a:r>
            <a:r>
              <a:rPr lang="ja-JP" altLang="en-US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確定金額</a:t>
            </a:r>
            <a:r>
              <a:rPr lang="ja-JP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771168981481481"/>
          <c:y val="8.992829861111111E-2"/>
          <c:w val="0.85901662292213476"/>
          <c:h val="0.7972079861111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グラフデータ!$A$21</c:f>
              <c:strCache>
                <c:ptCount val="1"/>
                <c:pt idx="0">
                  <c:v>国保一般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グラフデータ!$B$20:$F$20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グラフデータ!$B$21:$F$21</c:f>
              <c:numCache>
                <c:formatCode>#,##0_);[Red]\(#,##0\)</c:formatCode>
                <c:ptCount val="5"/>
                <c:pt idx="0">
                  <c:v>826</c:v>
                </c:pt>
                <c:pt idx="1">
                  <c:v>822</c:v>
                </c:pt>
                <c:pt idx="2">
                  <c:v>815</c:v>
                </c:pt>
                <c:pt idx="3">
                  <c:v>797</c:v>
                </c:pt>
                <c:pt idx="4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C-409B-AAAE-F3693341A6D0}"/>
            </c:ext>
          </c:extLst>
        </c:ser>
        <c:ser>
          <c:idx val="1"/>
          <c:order val="1"/>
          <c:tx>
            <c:strRef>
              <c:f>グラフデータ!$A$22</c:f>
              <c:strCache>
                <c:ptCount val="1"/>
                <c:pt idx="0">
                  <c:v>退職者医療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5.8441558441558468E-2"/>
                  <c:y val="-4.80480571370848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EC-409B-AAAE-F3693341A6D0}"/>
                </c:ext>
              </c:extLst>
            </c:dLbl>
            <c:dLbl>
              <c:idx val="1"/>
              <c:layout>
                <c:manualLayout>
                  <c:x val="5.9740259740259691E-2"/>
                  <c:y val="2.4024028568541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EC-409B-AAAE-F3693341A6D0}"/>
                </c:ext>
              </c:extLst>
            </c:dLbl>
            <c:dLbl>
              <c:idx val="2"/>
              <c:layout>
                <c:manualLayout>
                  <c:x val="6.233766233766224E-2"/>
                  <c:y val="-8.808708716177464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EC-409B-AAAE-F3693341A6D0}"/>
                </c:ext>
              </c:extLst>
            </c:dLbl>
            <c:dLbl>
              <c:idx val="3"/>
              <c:layout>
                <c:manualLayout>
                  <c:x val="5.32467532467532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EC-409B-AAAE-F3693341A6D0}"/>
                </c:ext>
              </c:extLst>
            </c:dLbl>
            <c:dLbl>
              <c:idx val="4"/>
              <c:layout>
                <c:manualLayout>
                  <c:x val="5.714285714285714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EC-409B-AAAE-F3693341A6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グラフデータ!$B$20:$F$20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グラフデータ!$B$22:$F$22</c:f>
              <c:numCache>
                <c:formatCode>#,##0_);[Red]\(#,##0\)</c:formatCode>
                <c:ptCount val="5"/>
                <c:pt idx="0">
                  <c:v>17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EC-409B-AAAE-F3693341A6D0}"/>
            </c:ext>
          </c:extLst>
        </c:ser>
        <c:ser>
          <c:idx val="2"/>
          <c:order val="2"/>
          <c:tx>
            <c:strRef>
              <c:f>グラフデータ!$A$23</c:f>
              <c:strCache>
                <c:ptCount val="1"/>
                <c:pt idx="0">
                  <c:v>後期高齢者医療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グラフデータ!$B$20:$F$20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グラフデータ!$B$23:$F$23</c:f>
              <c:numCache>
                <c:formatCode>#,##0_);[Red]\(#,##0\)</c:formatCode>
                <c:ptCount val="5"/>
                <c:pt idx="0">
                  <c:v>1196</c:v>
                </c:pt>
                <c:pt idx="1">
                  <c:v>1216</c:v>
                </c:pt>
                <c:pt idx="2">
                  <c:v>1237</c:v>
                </c:pt>
                <c:pt idx="3">
                  <c:v>1170</c:v>
                </c:pt>
                <c:pt idx="4">
                  <c:v>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EC-409B-AAAE-F3693341A6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5034272"/>
        <c:axId val="835022208"/>
      </c:barChart>
      <c:catAx>
        <c:axId val="8350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35022208"/>
        <c:crosses val="autoZero"/>
        <c:auto val="1"/>
        <c:lblAlgn val="ctr"/>
        <c:lblOffset val="100"/>
        <c:noMultiLvlLbl val="0"/>
      </c:catAx>
      <c:valAx>
        <c:axId val="835022208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35034272"/>
        <c:crosses val="autoZero"/>
        <c:crossBetween val="between"/>
        <c:majorUnit val="500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531329861111111"/>
          <c:y val="0.12454843750000003"/>
          <c:w val="0.3340559027777778"/>
          <c:h val="3.8198205423982487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再審査（保険者申立）処理件数等の推移</a:t>
            </a:r>
          </a:p>
        </c:rich>
      </c:tx>
      <c:layout>
        <c:manualLayout>
          <c:xMode val="edge"/>
          <c:yMode val="edge"/>
          <c:x val="0.29445758928126115"/>
          <c:y val="3.1800113571834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507094221879967"/>
          <c:y val="0.11194462702383667"/>
          <c:w val="0.78394879930893191"/>
          <c:h val="0.7795092473905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グラフデータ!$A$29</c:f>
              <c:strCache>
                <c:ptCount val="1"/>
                <c:pt idx="0">
                  <c:v>国保減点件数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グラフデータ!$B$28:$F$28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グラフデータ!$B$29:$F$29</c:f>
              <c:numCache>
                <c:formatCode>0.0_);[Red]\(0.0\)</c:formatCode>
                <c:ptCount val="5"/>
                <c:pt idx="0">
                  <c:v>1.3</c:v>
                </c:pt>
                <c:pt idx="1">
                  <c:v>1.4</c:v>
                </c:pt>
                <c:pt idx="2">
                  <c:v>1.9</c:v>
                </c:pt>
                <c:pt idx="3">
                  <c:v>2.1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0E2-8DA0-CA9A5315B7CC}"/>
            </c:ext>
          </c:extLst>
        </c:ser>
        <c:ser>
          <c:idx val="1"/>
          <c:order val="1"/>
          <c:tx>
            <c:strRef>
              <c:f>グラフデータ!$A$30</c:f>
              <c:strCache>
                <c:ptCount val="1"/>
                <c:pt idx="0">
                  <c:v>後期減点件数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グラフデータ!$B$28:$F$28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グラフデータ!$B$30:$F$30</c:f>
              <c:numCache>
                <c:formatCode>0.0_);[Red]\(0.0\)</c:formatCode>
                <c:ptCount val="5"/>
                <c:pt idx="0">
                  <c:v>1.7</c:v>
                </c:pt>
                <c:pt idx="1">
                  <c:v>2.7</c:v>
                </c:pt>
                <c:pt idx="2">
                  <c:v>3.1</c:v>
                </c:pt>
                <c:pt idx="3">
                  <c:v>3.3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0E2-8DA0-CA9A5315B7CC}"/>
            </c:ext>
          </c:extLst>
        </c:ser>
        <c:ser>
          <c:idx val="2"/>
          <c:order val="2"/>
          <c:tx>
            <c:strRef>
              <c:f>グラフデータ!$A$31</c:f>
              <c:strCache>
                <c:ptCount val="1"/>
                <c:pt idx="0">
                  <c:v>国保原審件数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グラフデータ!$B$28:$F$28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グラフデータ!$B$31:$F$31</c:f>
              <c:numCache>
                <c:formatCode>0.0_);[Red]\(0.0\)</c:formatCode>
                <c:ptCount val="5"/>
                <c:pt idx="0">
                  <c:v>2.5</c:v>
                </c:pt>
                <c:pt idx="1">
                  <c:v>2.4</c:v>
                </c:pt>
                <c:pt idx="2">
                  <c:v>1.6</c:v>
                </c:pt>
                <c:pt idx="3">
                  <c:v>1.4</c:v>
                </c:pt>
                <c:pt idx="4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19-40E2-8DA0-CA9A5315B7CC}"/>
            </c:ext>
          </c:extLst>
        </c:ser>
        <c:ser>
          <c:idx val="3"/>
          <c:order val="3"/>
          <c:tx>
            <c:strRef>
              <c:f>グラフデータ!$A$32</c:f>
              <c:strCache>
                <c:ptCount val="1"/>
                <c:pt idx="0">
                  <c:v>後期原審件数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グラフデータ!$B$28:$F$28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グラフデータ!$B$32:$F$32</c:f>
              <c:numCache>
                <c:formatCode>0.0_);[Red]\(0.0\)</c:formatCode>
                <c:ptCount val="5"/>
                <c:pt idx="0">
                  <c:v>2.4</c:v>
                </c:pt>
                <c:pt idx="1">
                  <c:v>3</c:v>
                </c:pt>
                <c:pt idx="2">
                  <c:v>3.3</c:v>
                </c:pt>
                <c:pt idx="3">
                  <c:v>3.6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19-40E2-8DA0-CA9A5315B7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4983392"/>
        <c:axId val="1244977568"/>
      </c:barChart>
      <c:catAx>
        <c:axId val="12449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244977568"/>
        <c:crosses val="autoZero"/>
        <c:auto val="1"/>
        <c:lblAlgn val="ctr"/>
        <c:lblOffset val="100"/>
        <c:noMultiLvlLbl val="0"/>
      </c:catAx>
      <c:valAx>
        <c:axId val="1244977568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244983392"/>
        <c:crosses val="autoZero"/>
        <c:crossBetween val="between"/>
        <c:majorUnit val="3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4612870147410587"/>
          <c:y val="0.14814113312496924"/>
          <c:w val="0.50679646805106404"/>
          <c:h val="4.1085271317829457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再審査（医療機関申立）処理件数等の推移</a:t>
            </a:r>
          </a:p>
        </c:rich>
      </c:tx>
      <c:layout>
        <c:manualLayout>
          <c:xMode val="edge"/>
          <c:yMode val="edge"/>
          <c:x val="0.27668522998870954"/>
          <c:y val="4.444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42079795891436"/>
          <c:y val="0.11790940021386216"/>
          <c:w val="0.7642752533028343"/>
          <c:h val="0.787339760100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グラフデータ!$A$38</c:f>
              <c:strCache>
                <c:ptCount val="1"/>
                <c:pt idx="0">
                  <c:v>国保復活件数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グラフデータ!$B$37:$F$37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グラフデータ!$B$38:$F$38</c:f>
              <c:numCache>
                <c:formatCode>#,##0_ </c:formatCode>
                <c:ptCount val="5"/>
                <c:pt idx="0">
                  <c:v>580</c:v>
                </c:pt>
                <c:pt idx="1">
                  <c:v>489</c:v>
                </c:pt>
                <c:pt idx="2">
                  <c:v>500</c:v>
                </c:pt>
                <c:pt idx="3">
                  <c:v>384</c:v>
                </c:pt>
                <c:pt idx="4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46-4EBB-8A69-5912DC206EF6}"/>
            </c:ext>
          </c:extLst>
        </c:ser>
        <c:ser>
          <c:idx val="1"/>
          <c:order val="1"/>
          <c:tx>
            <c:strRef>
              <c:f>グラフデータ!$A$39</c:f>
              <c:strCache>
                <c:ptCount val="1"/>
                <c:pt idx="0">
                  <c:v>後期復活件数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グラフデータ!$B$37:$F$37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グラフデータ!$B$39:$F$39</c:f>
              <c:numCache>
                <c:formatCode>#,##0_ </c:formatCode>
                <c:ptCount val="5"/>
                <c:pt idx="0">
                  <c:v>727</c:v>
                </c:pt>
                <c:pt idx="1">
                  <c:v>678</c:v>
                </c:pt>
                <c:pt idx="2">
                  <c:v>705</c:v>
                </c:pt>
                <c:pt idx="3">
                  <c:v>495</c:v>
                </c:pt>
                <c:pt idx="4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46-4EBB-8A69-5912DC206EF6}"/>
            </c:ext>
          </c:extLst>
        </c:ser>
        <c:ser>
          <c:idx val="2"/>
          <c:order val="2"/>
          <c:tx>
            <c:strRef>
              <c:f>グラフデータ!$A$40</c:f>
              <c:strCache>
                <c:ptCount val="1"/>
                <c:pt idx="0">
                  <c:v>国保原審件数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グラフデータ!$B$37:$F$37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グラフデータ!$B$40:$F$40</c:f>
              <c:numCache>
                <c:formatCode>#,##0_ </c:formatCode>
                <c:ptCount val="5"/>
                <c:pt idx="0">
                  <c:v>756</c:v>
                </c:pt>
                <c:pt idx="1">
                  <c:v>490</c:v>
                </c:pt>
                <c:pt idx="2">
                  <c:v>669</c:v>
                </c:pt>
                <c:pt idx="3">
                  <c:v>722</c:v>
                </c:pt>
                <c:pt idx="4">
                  <c:v>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D46-4EBB-8A69-5912DC206EF6}"/>
            </c:ext>
          </c:extLst>
        </c:ser>
        <c:ser>
          <c:idx val="3"/>
          <c:order val="3"/>
          <c:tx>
            <c:strRef>
              <c:f>グラフデータ!$A$41</c:f>
              <c:strCache>
                <c:ptCount val="1"/>
                <c:pt idx="0">
                  <c:v>後期原審件数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グラフデータ!$B$37:$F$37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グラフデータ!$B$41:$F$41</c:f>
              <c:numCache>
                <c:formatCode>#,##0_ </c:formatCode>
                <c:ptCount val="5"/>
                <c:pt idx="0">
                  <c:v>1036</c:v>
                </c:pt>
                <c:pt idx="1">
                  <c:v>875</c:v>
                </c:pt>
                <c:pt idx="2">
                  <c:v>1278</c:v>
                </c:pt>
                <c:pt idx="3">
                  <c:v>1346</c:v>
                </c:pt>
                <c:pt idx="4">
                  <c:v>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D46-4EBB-8A69-5912DC206E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4983392"/>
        <c:axId val="1244977568"/>
      </c:barChart>
      <c:catAx>
        <c:axId val="12449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244977568"/>
        <c:crosses val="autoZero"/>
        <c:auto val="1"/>
        <c:lblAlgn val="ctr"/>
        <c:lblOffset val="100"/>
        <c:noMultiLvlLbl val="0"/>
      </c:catAx>
      <c:valAx>
        <c:axId val="124497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244983392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5614041261602077"/>
          <c:y val="0.13766695829687955"/>
          <c:w val="0.47078508482529069"/>
          <c:h val="3.9626168224299069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667575</xdr:colOff>
      <xdr:row>33</xdr:row>
      <xdr:rowOff>102150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0</xdr:row>
      <xdr:rowOff>152401</xdr:rowOff>
    </xdr:from>
    <xdr:to>
      <xdr:col>2</xdr:col>
      <xdr:colOff>0</xdr:colOff>
      <xdr:row>2</xdr:row>
      <xdr:rowOff>73025</xdr:rowOff>
    </xdr:to>
    <xdr:sp macro="" textlink="">
      <xdr:nvSpPr>
        <xdr:cNvPr id="3" name="テキスト ボックス 2"/>
        <xdr:cNvSpPr txBox="1"/>
      </xdr:nvSpPr>
      <xdr:spPr>
        <a:xfrm>
          <a:off x="523875" y="152401"/>
          <a:ext cx="847725" cy="263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（万件）</a:t>
          </a:r>
        </a:p>
      </xdr:txBody>
    </xdr:sp>
    <xdr:clientData/>
  </xdr:twoCellAnchor>
  <xdr:twoCellAnchor>
    <xdr:from>
      <xdr:col>0</xdr:col>
      <xdr:colOff>104775</xdr:colOff>
      <xdr:row>14</xdr:row>
      <xdr:rowOff>28575</xdr:rowOff>
    </xdr:from>
    <xdr:to>
      <xdr:col>0</xdr:col>
      <xdr:colOff>438150</xdr:colOff>
      <xdr:row>19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104775" y="2428875"/>
          <a:ext cx="3333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受付件数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667575</xdr:colOff>
      <xdr:row>33</xdr:row>
      <xdr:rowOff>102150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1</xdr:row>
      <xdr:rowOff>19051</xdr:rowOff>
    </xdr:from>
    <xdr:to>
      <xdr:col>1</xdr:col>
      <xdr:colOff>647700</xdr:colOff>
      <xdr:row>2</xdr:row>
      <xdr:rowOff>111125</xdr:rowOff>
    </xdr:to>
    <xdr:sp macro="" textlink="">
      <xdr:nvSpPr>
        <xdr:cNvPr id="3" name="テキスト ボックス 2"/>
        <xdr:cNvSpPr txBox="1"/>
      </xdr:nvSpPr>
      <xdr:spPr>
        <a:xfrm>
          <a:off x="533400" y="190501"/>
          <a:ext cx="800100" cy="263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（万件）</a:t>
          </a:r>
        </a:p>
      </xdr:txBody>
    </xdr:sp>
    <xdr:clientData/>
  </xdr:twoCellAnchor>
  <xdr:twoCellAnchor>
    <xdr:from>
      <xdr:col>0</xdr:col>
      <xdr:colOff>85725</xdr:colOff>
      <xdr:row>14</xdr:row>
      <xdr:rowOff>66675</xdr:rowOff>
    </xdr:from>
    <xdr:to>
      <xdr:col>0</xdr:col>
      <xdr:colOff>428625</xdr:colOff>
      <xdr:row>19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85725" y="2466975"/>
          <a:ext cx="3429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確定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件数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0</xdr:rowOff>
    </xdr:from>
    <xdr:to>
      <xdr:col>7</xdr:col>
      <xdr:colOff>1296225</xdr:colOff>
      <xdr:row>34</xdr:row>
      <xdr:rowOff>102150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123824</xdr:colOff>
      <xdr:row>2</xdr:row>
      <xdr:rowOff>28574</xdr:rowOff>
    </xdr:from>
    <xdr:to>
      <xdr:col>2</xdr:col>
      <xdr:colOff>1009650</xdr:colOff>
      <xdr:row>3</xdr:row>
      <xdr:rowOff>76199</xdr:rowOff>
    </xdr:to>
    <xdr:sp macro="" textlink="">
      <xdr:nvSpPr>
        <xdr:cNvPr id="3" name="テキスト ボックス 2"/>
        <xdr:cNvSpPr txBox="1"/>
      </xdr:nvSpPr>
      <xdr:spPr>
        <a:xfrm>
          <a:off x="1495424" y="371474"/>
          <a:ext cx="885826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（億円）</a:t>
          </a:r>
        </a:p>
      </xdr:txBody>
    </xdr:sp>
    <xdr:clientData/>
  </xdr:twoCellAnchor>
  <xdr:twoCellAnchor>
    <xdr:from>
      <xdr:col>1</xdr:col>
      <xdr:colOff>152400</xdr:colOff>
      <xdr:row>15</xdr:row>
      <xdr:rowOff>63501</xdr:rowOff>
    </xdr:from>
    <xdr:to>
      <xdr:col>1</xdr:col>
      <xdr:colOff>425450</xdr:colOff>
      <xdr:row>19</xdr:row>
      <xdr:rowOff>158751</xdr:rowOff>
    </xdr:to>
    <xdr:sp macro="" textlink="">
      <xdr:nvSpPr>
        <xdr:cNvPr id="4" name="テキスト ボックス 3"/>
        <xdr:cNvSpPr txBox="1"/>
      </xdr:nvSpPr>
      <xdr:spPr>
        <a:xfrm>
          <a:off x="838200" y="2635251"/>
          <a:ext cx="2730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b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確定金額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523873</xdr:colOff>
      <xdr:row>32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1</xdr:row>
      <xdr:rowOff>133350</xdr:rowOff>
    </xdr:from>
    <xdr:to>
      <xdr:col>1</xdr:col>
      <xdr:colOff>695325</xdr:colOff>
      <xdr:row>3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504824" y="304800"/>
          <a:ext cx="87630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（万件）</a:t>
          </a:r>
        </a:p>
      </xdr:txBody>
    </xdr:sp>
    <xdr:clientData/>
  </xdr:twoCellAnchor>
  <xdr:twoCellAnchor>
    <xdr:from>
      <xdr:col>0</xdr:col>
      <xdr:colOff>200025</xdr:colOff>
      <xdr:row>15</xdr:row>
      <xdr:rowOff>19051</xdr:rowOff>
    </xdr:from>
    <xdr:to>
      <xdr:col>0</xdr:col>
      <xdr:colOff>628650</xdr:colOff>
      <xdr:row>18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200025" y="2590801"/>
          <a:ext cx="42862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b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件数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30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</xdr:row>
      <xdr:rowOff>85725</xdr:rowOff>
    </xdr:from>
    <xdr:to>
      <xdr:col>1</xdr:col>
      <xdr:colOff>533400</xdr:colOff>
      <xdr:row>2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581025" y="257175"/>
          <a:ext cx="6381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（件）</a:t>
          </a:r>
        </a:p>
      </xdr:txBody>
    </xdr:sp>
    <xdr:clientData/>
  </xdr:twoCellAnchor>
  <xdr:twoCellAnchor>
    <xdr:from>
      <xdr:col>0</xdr:col>
      <xdr:colOff>0</xdr:colOff>
      <xdr:row>12</xdr:row>
      <xdr:rowOff>114301</xdr:rowOff>
    </xdr:from>
    <xdr:to>
      <xdr:col>0</xdr:col>
      <xdr:colOff>371475</xdr:colOff>
      <xdr:row>15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0" y="2171701"/>
          <a:ext cx="37147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b"/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件数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</xdr:row>
      <xdr:rowOff>0</xdr:rowOff>
    </xdr:from>
    <xdr:to>
      <xdr:col>6</xdr:col>
      <xdr:colOff>400050</xdr:colOff>
      <xdr:row>5</xdr:row>
      <xdr:rowOff>0</xdr:rowOff>
    </xdr:to>
    <xdr:cxnSp macro="">
      <xdr:nvCxnSpPr>
        <xdr:cNvPr id="2" name="直線矢印コネクタ 1"/>
        <xdr:cNvCxnSpPr/>
      </xdr:nvCxnSpPr>
      <xdr:spPr>
        <a:xfrm flipH="1">
          <a:off x="5724525" y="914400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13</xdr:row>
      <xdr:rowOff>95250</xdr:rowOff>
    </xdr:from>
    <xdr:to>
      <xdr:col>6</xdr:col>
      <xdr:colOff>390525</xdr:colOff>
      <xdr:row>13</xdr:row>
      <xdr:rowOff>95250</xdr:rowOff>
    </xdr:to>
    <xdr:cxnSp macro="">
      <xdr:nvCxnSpPr>
        <xdr:cNvPr id="3" name="直線矢印コネクタ 2"/>
        <xdr:cNvCxnSpPr/>
      </xdr:nvCxnSpPr>
      <xdr:spPr>
        <a:xfrm flipH="1">
          <a:off x="5715000" y="2305050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21</xdr:row>
      <xdr:rowOff>104775</xdr:rowOff>
    </xdr:from>
    <xdr:to>
      <xdr:col>6</xdr:col>
      <xdr:colOff>400050</xdr:colOff>
      <xdr:row>21</xdr:row>
      <xdr:rowOff>104775</xdr:rowOff>
    </xdr:to>
    <xdr:cxnSp macro="">
      <xdr:nvCxnSpPr>
        <xdr:cNvPr id="8" name="直線矢印コネクタ 7"/>
        <xdr:cNvCxnSpPr/>
      </xdr:nvCxnSpPr>
      <xdr:spPr>
        <a:xfrm flipH="1">
          <a:off x="5724525" y="3800475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29</xdr:row>
      <xdr:rowOff>104775</xdr:rowOff>
    </xdr:from>
    <xdr:to>
      <xdr:col>6</xdr:col>
      <xdr:colOff>400050</xdr:colOff>
      <xdr:row>29</xdr:row>
      <xdr:rowOff>104775</xdr:rowOff>
    </xdr:to>
    <xdr:cxnSp macro="">
      <xdr:nvCxnSpPr>
        <xdr:cNvPr id="9" name="直線矢印コネクタ 8"/>
        <xdr:cNvCxnSpPr/>
      </xdr:nvCxnSpPr>
      <xdr:spPr>
        <a:xfrm flipH="1">
          <a:off x="5724525" y="3990975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AA100"/>
  <sheetViews>
    <sheetView tabSelected="1" zoomScaleNormal="100" workbookViewId="0"/>
  </sheetViews>
  <sheetFormatPr defaultRowHeight="13.5" x14ac:dyDescent="0.15"/>
  <cols>
    <col min="1" max="2" width="9" style="30"/>
    <col min="3" max="3" width="14.5" style="30" customWidth="1"/>
    <col min="4" max="8" width="12.625" style="30" customWidth="1"/>
    <col min="9" max="13" width="9" style="30"/>
    <col min="14" max="27" width="9" style="31"/>
    <col min="28" max="16384" width="9" style="30"/>
  </cols>
  <sheetData>
    <row r="36" spans="1:13" x14ac:dyDescent="0.15">
      <c r="C36" s="35" t="s">
        <v>0</v>
      </c>
      <c r="D36" s="36" t="str">
        <f>グラフデータ!I4</f>
        <v>平成29年度</v>
      </c>
      <c r="E36" s="36" t="str">
        <f>グラフデータ!J4</f>
        <v>平成30年度</v>
      </c>
      <c r="F36" s="36" t="str">
        <f>グラフデータ!K4</f>
        <v>令和元年度</v>
      </c>
      <c r="G36" s="36" t="str">
        <f>グラフデータ!L4</f>
        <v>令和２年度</v>
      </c>
      <c r="H36" s="36" t="str">
        <f>グラフデータ!M4</f>
        <v>令和３年度</v>
      </c>
    </row>
    <row r="37" spans="1:13" x14ac:dyDescent="0.15">
      <c r="C37" s="35" t="s">
        <v>1</v>
      </c>
      <c r="D37" s="37">
        <f>グラフデータ!I5</f>
        <v>3237585</v>
      </c>
      <c r="E37" s="37">
        <f>グラフデータ!J5</f>
        <v>3188813</v>
      </c>
      <c r="F37" s="37">
        <f>グラフデータ!K5</f>
        <v>3126087</v>
      </c>
      <c r="G37" s="37">
        <f>グラフデータ!L5</f>
        <v>2936063</v>
      </c>
      <c r="H37" s="37">
        <f>グラフデータ!M5</f>
        <v>2978681</v>
      </c>
    </row>
    <row r="38" spans="1:13" x14ac:dyDescent="0.15">
      <c r="C38" s="35" t="s">
        <v>13</v>
      </c>
      <c r="D38" s="37">
        <f>グラフデータ!I6</f>
        <v>69102</v>
      </c>
      <c r="E38" s="37">
        <f>グラフデータ!J6</f>
        <v>28228</v>
      </c>
      <c r="F38" s="37">
        <f>グラフデータ!K6</f>
        <v>6338</v>
      </c>
      <c r="G38" s="37">
        <f>グラフデータ!L6</f>
        <v>167</v>
      </c>
      <c r="H38" s="37">
        <f>グラフデータ!M6</f>
        <v>82</v>
      </c>
    </row>
    <row r="39" spans="1:13" x14ac:dyDescent="0.15">
      <c r="C39" s="35" t="s">
        <v>7</v>
      </c>
      <c r="D39" s="37">
        <f>グラフデータ!I7</f>
        <v>3710450</v>
      </c>
      <c r="E39" s="37">
        <f>グラフデータ!J7</f>
        <v>3734239</v>
      </c>
      <c r="F39" s="37">
        <f>グラフデータ!K7</f>
        <v>3756620</v>
      </c>
      <c r="G39" s="37">
        <f>グラフデータ!L7</f>
        <v>3491515</v>
      </c>
      <c r="H39" s="37">
        <f>グラフデータ!M7</f>
        <v>3543094</v>
      </c>
    </row>
    <row r="40" spans="1:13" x14ac:dyDescent="0.15">
      <c r="C40" s="35" t="s">
        <v>2</v>
      </c>
      <c r="D40" s="37">
        <f>グラフデータ!I8</f>
        <v>7017137</v>
      </c>
      <c r="E40" s="37">
        <f>グラフデータ!J8</f>
        <v>6951280</v>
      </c>
      <c r="F40" s="37">
        <f>グラフデータ!K8</f>
        <v>6889045</v>
      </c>
      <c r="G40" s="37">
        <f>グラフデータ!L8</f>
        <v>6427745</v>
      </c>
      <c r="H40" s="37">
        <f>グラフデータ!M8</f>
        <v>6521857</v>
      </c>
    </row>
    <row r="41" spans="1:13" s="31" customFormat="1" x14ac:dyDescent="0.15">
      <c r="A41" s="43"/>
      <c r="B41" s="30"/>
      <c r="C41" s="38" t="s">
        <v>19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s="31" customFormat="1" x14ac:dyDescent="0.15"/>
    <row r="43" spans="1:13" s="31" customFormat="1" x14ac:dyDescent="0.15"/>
    <row r="44" spans="1:13" s="31" customFormat="1" x14ac:dyDescent="0.15"/>
    <row r="45" spans="1:13" s="31" customFormat="1" x14ac:dyDescent="0.15"/>
    <row r="46" spans="1:13" s="31" customFormat="1" x14ac:dyDescent="0.15"/>
    <row r="47" spans="1:13" s="31" customFormat="1" x14ac:dyDescent="0.15"/>
    <row r="48" spans="1:13" s="31" customFormat="1" x14ac:dyDescent="0.15"/>
    <row r="49" s="31" customFormat="1" x14ac:dyDescent="0.15"/>
    <row r="50" s="31" customFormat="1" x14ac:dyDescent="0.15"/>
    <row r="51" s="31" customFormat="1" x14ac:dyDescent="0.15"/>
    <row r="52" s="31" customFormat="1" x14ac:dyDescent="0.15"/>
    <row r="53" s="31" customFormat="1" x14ac:dyDescent="0.15"/>
    <row r="54" s="31" customFormat="1" x14ac:dyDescent="0.15"/>
    <row r="55" s="31" customFormat="1" x14ac:dyDescent="0.15"/>
    <row r="56" s="31" customFormat="1" x14ac:dyDescent="0.15"/>
    <row r="57" s="31" customFormat="1" x14ac:dyDescent="0.15"/>
    <row r="58" s="31" customFormat="1" x14ac:dyDescent="0.15"/>
    <row r="59" s="31" customFormat="1" x14ac:dyDescent="0.15"/>
    <row r="60" s="31" customFormat="1" x14ac:dyDescent="0.15"/>
    <row r="61" s="31" customFormat="1" x14ac:dyDescent="0.15"/>
    <row r="62" s="31" customFormat="1" x14ac:dyDescent="0.15"/>
    <row r="63" s="31" customFormat="1" x14ac:dyDescent="0.15"/>
    <row r="64" s="31" customFormat="1" x14ac:dyDescent="0.15"/>
    <row r="65" s="31" customFormat="1" x14ac:dyDescent="0.15"/>
    <row r="66" s="31" customFormat="1" x14ac:dyDescent="0.15"/>
    <row r="67" s="31" customFormat="1" x14ac:dyDescent="0.15"/>
    <row r="68" s="31" customFormat="1" x14ac:dyDescent="0.15"/>
    <row r="69" s="31" customFormat="1" x14ac:dyDescent="0.15"/>
    <row r="70" s="31" customFormat="1" x14ac:dyDescent="0.15"/>
    <row r="71" s="31" customFormat="1" x14ac:dyDescent="0.15"/>
    <row r="72" s="31" customFormat="1" x14ac:dyDescent="0.15"/>
    <row r="73" s="31" customFormat="1" x14ac:dyDescent="0.15"/>
    <row r="74" s="31" customFormat="1" x14ac:dyDescent="0.15"/>
    <row r="75" s="31" customFormat="1" x14ac:dyDescent="0.15"/>
    <row r="76" s="31" customFormat="1" x14ac:dyDescent="0.15"/>
    <row r="77" s="31" customFormat="1" x14ac:dyDescent="0.15"/>
    <row r="78" s="31" customFormat="1" x14ac:dyDescent="0.15"/>
    <row r="79" s="31" customFormat="1" x14ac:dyDescent="0.15"/>
    <row r="80" s="31" customFormat="1" x14ac:dyDescent="0.15"/>
    <row r="81" s="31" customFormat="1" x14ac:dyDescent="0.15"/>
    <row r="82" s="31" customFormat="1" x14ac:dyDescent="0.15"/>
    <row r="83" s="31" customFormat="1" x14ac:dyDescent="0.15"/>
    <row r="84" s="31" customFormat="1" x14ac:dyDescent="0.15"/>
    <row r="85" s="31" customFormat="1" x14ac:dyDescent="0.15"/>
    <row r="86" s="31" customFormat="1" x14ac:dyDescent="0.15"/>
    <row r="87" s="31" customFormat="1" x14ac:dyDescent="0.15"/>
    <row r="88" s="31" customFormat="1" x14ac:dyDescent="0.15"/>
    <row r="89" s="31" customFormat="1" x14ac:dyDescent="0.15"/>
    <row r="90" s="31" customFormat="1" x14ac:dyDescent="0.15"/>
    <row r="91" s="31" customFormat="1" x14ac:dyDescent="0.15"/>
    <row r="92" s="31" customFormat="1" x14ac:dyDescent="0.15"/>
    <row r="93" s="31" customFormat="1" x14ac:dyDescent="0.15"/>
    <row r="94" s="31" customFormat="1" x14ac:dyDescent="0.15"/>
    <row r="95" s="31" customFormat="1" x14ac:dyDescent="0.15"/>
    <row r="96" s="31" customFormat="1" x14ac:dyDescent="0.15"/>
    <row r="97" s="31" customFormat="1" x14ac:dyDescent="0.15"/>
    <row r="98" s="31" customFormat="1" x14ac:dyDescent="0.15"/>
    <row r="99" s="31" customFormat="1" x14ac:dyDescent="0.15"/>
    <row r="100" s="31" customFormat="1" x14ac:dyDescent="0.1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AA100"/>
  <sheetViews>
    <sheetView zoomScaleNormal="100" workbookViewId="0"/>
  </sheetViews>
  <sheetFormatPr defaultRowHeight="13.5" x14ac:dyDescent="0.15"/>
  <cols>
    <col min="1" max="2" width="9" style="30"/>
    <col min="3" max="3" width="14.5" style="30" customWidth="1"/>
    <col min="4" max="8" width="12.625" style="30" customWidth="1"/>
    <col min="9" max="13" width="9" style="30"/>
    <col min="14" max="27" width="9" style="31"/>
    <col min="28" max="16384" width="9" style="30"/>
  </cols>
  <sheetData>
    <row r="36" spans="1:13" x14ac:dyDescent="0.15">
      <c r="C36" s="35" t="s">
        <v>0</v>
      </c>
      <c r="D36" s="36" t="str">
        <f>グラフデータ!I12</f>
        <v>平成29年度</v>
      </c>
      <c r="E36" s="36" t="str">
        <f>グラフデータ!J12</f>
        <v>平成30年度</v>
      </c>
      <c r="F36" s="36" t="str">
        <f>グラフデータ!K12</f>
        <v>令和元年度</v>
      </c>
      <c r="G36" s="36" t="str">
        <f>グラフデータ!L12</f>
        <v>令和２年度</v>
      </c>
      <c r="H36" s="36" t="str">
        <f>グラフデータ!M12</f>
        <v>令和３年度</v>
      </c>
    </row>
    <row r="37" spans="1:13" x14ac:dyDescent="0.15">
      <c r="C37" s="35" t="s">
        <v>1</v>
      </c>
      <c r="D37" s="37">
        <f>グラフデータ!I13</f>
        <v>3215410</v>
      </c>
      <c r="E37" s="37">
        <f>グラフデータ!J13</f>
        <v>3167296</v>
      </c>
      <c r="F37" s="37">
        <f>グラフデータ!K13</f>
        <v>3104859</v>
      </c>
      <c r="G37" s="37">
        <f>グラフデータ!L13</f>
        <v>2913239</v>
      </c>
      <c r="H37" s="37">
        <f>グラフデータ!M13</f>
        <v>2957096</v>
      </c>
    </row>
    <row r="38" spans="1:13" x14ac:dyDescent="0.15">
      <c r="C38" s="35" t="s">
        <v>13</v>
      </c>
      <c r="D38" s="37">
        <f>グラフデータ!I14</f>
        <v>68424</v>
      </c>
      <c r="E38" s="37">
        <f>グラフデータ!J14</f>
        <v>27867</v>
      </c>
      <c r="F38" s="37">
        <f>グラフデータ!K14</f>
        <v>6190</v>
      </c>
      <c r="G38" s="37">
        <f>グラフデータ!L14</f>
        <v>153</v>
      </c>
      <c r="H38" s="37">
        <f>グラフデータ!M14</f>
        <v>43</v>
      </c>
    </row>
    <row r="39" spans="1:13" x14ac:dyDescent="0.15">
      <c r="C39" s="35" t="s">
        <v>7</v>
      </c>
      <c r="D39" s="37">
        <f>グラフデータ!I15</f>
        <v>3695189</v>
      </c>
      <c r="E39" s="37">
        <f>グラフデータ!J15</f>
        <v>3717566</v>
      </c>
      <c r="F39" s="37">
        <f>グラフデータ!K15</f>
        <v>3739918</v>
      </c>
      <c r="G39" s="37">
        <f>グラフデータ!L15</f>
        <v>3470161</v>
      </c>
      <c r="H39" s="37">
        <f>グラフデータ!M15</f>
        <v>3522936</v>
      </c>
    </row>
    <row r="40" spans="1:13" x14ac:dyDescent="0.15">
      <c r="C40" s="35" t="s">
        <v>2</v>
      </c>
      <c r="D40" s="37">
        <f>グラフデータ!I16</f>
        <v>6979023</v>
      </c>
      <c r="E40" s="37">
        <f>グラフデータ!J16</f>
        <v>6912729</v>
      </c>
      <c r="F40" s="37">
        <f>グラフデータ!K16</f>
        <v>6850967</v>
      </c>
      <c r="G40" s="37">
        <f>グラフデータ!L16</f>
        <v>6383553</v>
      </c>
      <c r="H40" s="37">
        <f>グラフデータ!M16</f>
        <v>6480075</v>
      </c>
    </row>
    <row r="41" spans="1:13" s="31" customFormat="1" x14ac:dyDescent="0.15">
      <c r="A41" s="43"/>
      <c r="B41" s="30"/>
      <c r="C41" s="38" t="s">
        <v>19</v>
      </c>
      <c r="D41" s="39"/>
      <c r="E41" s="39"/>
      <c r="F41" s="39"/>
      <c r="G41" s="39"/>
      <c r="H41" s="39"/>
      <c r="I41" s="30"/>
      <c r="J41" s="30"/>
      <c r="K41" s="30"/>
      <c r="L41" s="30"/>
      <c r="M41" s="30"/>
    </row>
    <row r="42" spans="1:13" s="31" customFormat="1" x14ac:dyDescent="0.15"/>
    <row r="43" spans="1:13" s="31" customFormat="1" x14ac:dyDescent="0.15"/>
    <row r="44" spans="1:13" s="31" customFormat="1" x14ac:dyDescent="0.15"/>
    <row r="45" spans="1:13" s="31" customFormat="1" x14ac:dyDescent="0.15"/>
    <row r="46" spans="1:13" s="31" customFormat="1" x14ac:dyDescent="0.15"/>
    <row r="47" spans="1:13" s="31" customFormat="1" x14ac:dyDescent="0.15"/>
    <row r="48" spans="1:13" s="31" customFormat="1" x14ac:dyDescent="0.15"/>
    <row r="49" s="31" customFormat="1" x14ac:dyDescent="0.15"/>
    <row r="50" s="31" customFormat="1" x14ac:dyDescent="0.15"/>
    <row r="51" s="31" customFormat="1" x14ac:dyDescent="0.15"/>
    <row r="52" s="31" customFormat="1" x14ac:dyDescent="0.15"/>
    <row r="53" s="31" customFormat="1" x14ac:dyDescent="0.15"/>
    <row r="54" s="31" customFormat="1" x14ac:dyDescent="0.15"/>
    <row r="55" s="31" customFormat="1" x14ac:dyDescent="0.15"/>
    <row r="56" s="31" customFormat="1" x14ac:dyDescent="0.15"/>
    <row r="57" s="31" customFormat="1" x14ac:dyDescent="0.15"/>
    <row r="58" s="31" customFormat="1" x14ac:dyDescent="0.15"/>
    <row r="59" s="31" customFormat="1" x14ac:dyDescent="0.15"/>
    <row r="60" s="31" customFormat="1" x14ac:dyDescent="0.15"/>
    <row r="61" s="31" customFormat="1" x14ac:dyDescent="0.15"/>
    <row r="62" s="31" customFormat="1" x14ac:dyDescent="0.15"/>
    <row r="63" s="31" customFormat="1" x14ac:dyDescent="0.15"/>
    <row r="64" s="31" customFormat="1" x14ac:dyDescent="0.15"/>
    <row r="65" s="31" customFormat="1" x14ac:dyDescent="0.15"/>
    <row r="66" s="31" customFormat="1" x14ac:dyDescent="0.15"/>
    <row r="67" s="31" customFormat="1" x14ac:dyDescent="0.15"/>
    <row r="68" s="31" customFormat="1" x14ac:dyDescent="0.15"/>
    <row r="69" s="31" customFormat="1" x14ac:dyDescent="0.15"/>
    <row r="70" s="31" customFormat="1" x14ac:dyDescent="0.15"/>
    <row r="71" s="31" customFormat="1" x14ac:dyDescent="0.15"/>
    <row r="72" s="31" customFormat="1" x14ac:dyDescent="0.15"/>
    <row r="73" s="31" customFormat="1" x14ac:dyDescent="0.15"/>
    <row r="74" s="31" customFormat="1" x14ac:dyDescent="0.15"/>
    <row r="75" s="31" customFormat="1" x14ac:dyDescent="0.15"/>
    <row r="76" s="31" customFormat="1" x14ac:dyDescent="0.15"/>
    <row r="77" s="31" customFormat="1" x14ac:dyDescent="0.15"/>
    <row r="78" s="31" customFormat="1" x14ac:dyDescent="0.15"/>
    <row r="79" s="31" customFormat="1" x14ac:dyDescent="0.15"/>
    <row r="80" s="31" customFormat="1" x14ac:dyDescent="0.15"/>
    <row r="81" s="31" customFormat="1" x14ac:dyDescent="0.15"/>
    <row r="82" s="31" customFormat="1" x14ac:dyDescent="0.15"/>
    <row r="83" s="31" customFormat="1" x14ac:dyDescent="0.15"/>
    <row r="84" s="31" customFormat="1" x14ac:dyDescent="0.15"/>
    <row r="85" s="31" customFormat="1" x14ac:dyDescent="0.15"/>
    <row r="86" s="31" customFormat="1" x14ac:dyDescent="0.15"/>
    <row r="87" s="31" customFormat="1" x14ac:dyDescent="0.15"/>
    <row r="88" s="31" customFormat="1" x14ac:dyDescent="0.15"/>
    <row r="89" s="31" customFormat="1" x14ac:dyDescent="0.15"/>
    <row r="90" s="31" customFormat="1" x14ac:dyDescent="0.15"/>
    <row r="91" s="31" customFormat="1" x14ac:dyDescent="0.15"/>
    <row r="92" s="31" customFormat="1" x14ac:dyDescent="0.15"/>
    <row r="93" s="31" customFormat="1" x14ac:dyDescent="0.15"/>
    <row r="94" s="31" customFormat="1" x14ac:dyDescent="0.15"/>
    <row r="95" s="31" customFormat="1" x14ac:dyDescent="0.15"/>
    <row r="96" s="31" customFormat="1" x14ac:dyDescent="0.15"/>
    <row r="97" s="31" customFormat="1" x14ac:dyDescent="0.15"/>
    <row r="98" s="31" customFormat="1" x14ac:dyDescent="0.15"/>
    <row r="99" s="31" customFormat="1" x14ac:dyDescent="0.15"/>
    <row r="100" s="31" customFormat="1" x14ac:dyDescent="0.1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zoomScaleNormal="100" workbookViewId="0"/>
  </sheetViews>
  <sheetFormatPr defaultRowHeight="13.5" x14ac:dyDescent="0.15"/>
  <cols>
    <col min="1" max="2" width="9" style="30"/>
    <col min="3" max="3" width="14.5" style="30" customWidth="1"/>
    <col min="4" max="8" width="18.625" style="30" customWidth="1"/>
    <col min="9" max="10" width="9" style="30"/>
    <col min="11" max="27" width="9" style="31"/>
    <col min="28" max="16384" width="9" style="30"/>
  </cols>
  <sheetData>
    <row r="1" spans="11:11" x14ac:dyDescent="0.15">
      <c r="K1" s="30"/>
    </row>
    <row r="2" spans="11:11" x14ac:dyDescent="0.15">
      <c r="K2" s="30"/>
    </row>
    <row r="3" spans="11:11" x14ac:dyDescent="0.15">
      <c r="K3" s="30"/>
    </row>
    <row r="4" spans="11:11" x14ac:dyDescent="0.15">
      <c r="K4" s="30"/>
    </row>
    <row r="5" spans="11:11" x14ac:dyDescent="0.15">
      <c r="K5" s="30"/>
    </row>
    <row r="6" spans="11:11" x14ac:dyDescent="0.15">
      <c r="K6" s="30"/>
    </row>
    <row r="7" spans="11:11" x14ac:dyDescent="0.15">
      <c r="K7" s="30"/>
    </row>
    <row r="8" spans="11:11" x14ac:dyDescent="0.15">
      <c r="K8" s="30"/>
    </row>
    <row r="9" spans="11:11" x14ac:dyDescent="0.15">
      <c r="K9" s="30"/>
    </row>
    <row r="10" spans="11:11" x14ac:dyDescent="0.15">
      <c r="K10" s="30"/>
    </row>
    <row r="11" spans="11:11" x14ac:dyDescent="0.15">
      <c r="K11" s="30"/>
    </row>
    <row r="12" spans="11:11" x14ac:dyDescent="0.15">
      <c r="K12" s="30"/>
    </row>
    <row r="13" spans="11:11" x14ac:dyDescent="0.15">
      <c r="K13" s="30"/>
    </row>
    <row r="14" spans="11:11" x14ac:dyDescent="0.15">
      <c r="K14" s="30"/>
    </row>
    <row r="15" spans="11:11" x14ac:dyDescent="0.15">
      <c r="K15" s="30"/>
    </row>
    <row r="16" spans="11:11" x14ac:dyDescent="0.15">
      <c r="K16" s="30"/>
    </row>
    <row r="17" spans="11:11" x14ac:dyDescent="0.15">
      <c r="K17" s="30"/>
    </row>
    <row r="18" spans="11:11" x14ac:dyDescent="0.15">
      <c r="K18" s="30"/>
    </row>
    <row r="19" spans="11:11" x14ac:dyDescent="0.15">
      <c r="K19" s="30"/>
    </row>
    <row r="20" spans="11:11" x14ac:dyDescent="0.15">
      <c r="K20" s="30"/>
    </row>
    <row r="21" spans="11:11" x14ac:dyDescent="0.15">
      <c r="K21" s="30"/>
    </row>
    <row r="22" spans="11:11" x14ac:dyDescent="0.15">
      <c r="K22" s="30"/>
    </row>
    <row r="23" spans="11:11" x14ac:dyDescent="0.15">
      <c r="K23" s="30"/>
    </row>
    <row r="24" spans="11:11" x14ac:dyDescent="0.15">
      <c r="K24" s="30"/>
    </row>
    <row r="25" spans="11:11" x14ac:dyDescent="0.15">
      <c r="K25" s="30"/>
    </row>
    <row r="26" spans="11:11" x14ac:dyDescent="0.15">
      <c r="K26" s="30"/>
    </row>
    <row r="27" spans="11:11" x14ac:dyDescent="0.15">
      <c r="K27" s="30"/>
    </row>
    <row r="28" spans="11:11" x14ac:dyDescent="0.15">
      <c r="K28" s="30"/>
    </row>
    <row r="29" spans="11:11" x14ac:dyDescent="0.15">
      <c r="K29" s="30"/>
    </row>
    <row r="30" spans="11:11" x14ac:dyDescent="0.15">
      <c r="K30" s="30"/>
    </row>
    <row r="31" spans="11:11" x14ac:dyDescent="0.15">
      <c r="K31" s="30"/>
    </row>
    <row r="32" spans="11:11" x14ac:dyDescent="0.15">
      <c r="K32" s="30"/>
    </row>
    <row r="33" spans="1:11" x14ac:dyDescent="0.15">
      <c r="K33" s="30"/>
    </row>
    <row r="34" spans="1:11" x14ac:dyDescent="0.15">
      <c r="K34" s="30"/>
    </row>
    <row r="35" spans="1:11" x14ac:dyDescent="0.15">
      <c r="K35" s="30"/>
    </row>
    <row r="36" spans="1:11" x14ac:dyDescent="0.15">
      <c r="C36" s="35" t="s">
        <v>0</v>
      </c>
      <c r="D36" s="36" t="str">
        <f>グラフデータ!I20</f>
        <v>平成29年度</v>
      </c>
      <c r="E36" s="36" t="str">
        <f>グラフデータ!J20</f>
        <v>平成30年度</v>
      </c>
      <c r="F36" s="36" t="str">
        <f>グラフデータ!K20</f>
        <v>令和元年度</v>
      </c>
      <c r="G36" s="36" t="str">
        <f>グラフデータ!L20</f>
        <v>令和２年度</v>
      </c>
      <c r="H36" s="36" t="str">
        <f>グラフデータ!M20</f>
        <v>令和３年度</v>
      </c>
      <c r="K36" s="30"/>
    </row>
    <row r="37" spans="1:11" x14ac:dyDescent="0.15">
      <c r="C37" s="35" t="s">
        <v>1</v>
      </c>
      <c r="D37" s="37">
        <f>グラフデータ!I21</f>
        <v>82623936010</v>
      </c>
      <c r="E37" s="37">
        <f>グラフデータ!J21</f>
        <v>82159879770</v>
      </c>
      <c r="F37" s="37">
        <f>グラフデータ!K21</f>
        <v>81454694860</v>
      </c>
      <c r="G37" s="37">
        <f>グラフデータ!L21</f>
        <v>79690471740</v>
      </c>
      <c r="H37" s="37">
        <f>グラフデータ!M21</f>
        <v>82085753030</v>
      </c>
      <c r="K37" s="30"/>
    </row>
    <row r="38" spans="1:11" x14ac:dyDescent="0.15">
      <c r="C38" s="35" t="s">
        <v>13</v>
      </c>
      <c r="D38" s="37">
        <f>グラフデータ!I22</f>
        <v>1709581600</v>
      </c>
      <c r="E38" s="37">
        <f>グラフデータ!J22</f>
        <v>657306790</v>
      </c>
      <c r="F38" s="37">
        <f>グラフデータ!K22</f>
        <v>125987200</v>
      </c>
      <c r="G38" s="37">
        <f>グラフデータ!L22</f>
        <v>2691100</v>
      </c>
      <c r="H38" s="37">
        <f>グラフデータ!M22</f>
        <v>149370</v>
      </c>
      <c r="K38" s="30"/>
    </row>
    <row r="39" spans="1:11" x14ac:dyDescent="0.15">
      <c r="C39" s="35" t="s">
        <v>7</v>
      </c>
      <c r="D39" s="37">
        <f>グラフデータ!I23</f>
        <v>119639342530</v>
      </c>
      <c r="E39" s="37">
        <f>グラフデータ!J23</f>
        <v>121619733460</v>
      </c>
      <c r="F39" s="37">
        <f>グラフデータ!K23</f>
        <v>123650656920</v>
      </c>
      <c r="G39" s="37">
        <f>グラフデータ!L23</f>
        <v>116971839340</v>
      </c>
      <c r="H39" s="37">
        <f>グラフデータ!M23</f>
        <v>123286554880</v>
      </c>
      <c r="K39" s="30"/>
    </row>
    <row r="40" spans="1:11" x14ac:dyDescent="0.15">
      <c r="C40" s="35" t="s">
        <v>2</v>
      </c>
      <c r="D40" s="37">
        <f>グラフデータ!I24</f>
        <v>203972860140</v>
      </c>
      <c r="E40" s="37">
        <f>グラフデータ!J24</f>
        <v>204436920020</v>
      </c>
      <c r="F40" s="37">
        <f>グラフデータ!K24</f>
        <v>205231338980</v>
      </c>
      <c r="G40" s="37">
        <f>グラフデータ!L24</f>
        <v>196665002180</v>
      </c>
      <c r="H40" s="37">
        <f>グラフデータ!M24</f>
        <v>205372457280</v>
      </c>
      <c r="K40" s="30"/>
    </row>
    <row r="41" spans="1:11" s="31" customFormat="1" x14ac:dyDescent="0.15">
      <c r="A41" s="43"/>
      <c r="B41" s="30"/>
      <c r="C41" s="38" t="s">
        <v>19</v>
      </c>
      <c r="D41" s="39"/>
      <c r="E41" s="39"/>
      <c r="F41" s="39"/>
      <c r="G41" s="39"/>
      <c r="H41" s="39"/>
      <c r="I41" s="30"/>
      <c r="J41" s="30"/>
      <c r="K41" s="30"/>
    </row>
    <row r="42" spans="1:11" s="31" customFormat="1" x14ac:dyDescent="0.15"/>
    <row r="43" spans="1:11" s="31" customFormat="1" x14ac:dyDescent="0.15"/>
    <row r="44" spans="1:11" s="31" customFormat="1" x14ac:dyDescent="0.15"/>
    <row r="45" spans="1:11" s="31" customFormat="1" x14ac:dyDescent="0.15"/>
    <row r="46" spans="1:11" s="31" customFormat="1" x14ac:dyDescent="0.15"/>
    <row r="47" spans="1:11" s="31" customFormat="1" x14ac:dyDescent="0.15"/>
    <row r="48" spans="1:11" s="31" customFormat="1" x14ac:dyDescent="0.15"/>
    <row r="49" s="31" customFormat="1" x14ac:dyDescent="0.15"/>
    <row r="50" s="31" customFormat="1" x14ac:dyDescent="0.15"/>
    <row r="51" s="31" customFormat="1" x14ac:dyDescent="0.15"/>
    <row r="52" s="31" customFormat="1" x14ac:dyDescent="0.15"/>
    <row r="53" s="31" customFormat="1" x14ac:dyDescent="0.15"/>
    <row r="54" s="31" customFormat="1" x14ac:dyDescent="0.15"/>
    <row r="55" s="31" customFormat="1" x14ac:dyDescent="0.15"/>
    <row r="56" s="31" customFormat="1" x14ac:dyDescent="0.15"/>
    <row r="57" s="31" customFormat="1" x14ac:dyDescent="0.15"/>
    <row r="58" s="31" customFormat="1" x14ac:dyDescent="0.15"/>
    <row r="59" s="31" customFormat="1" x14ac:dyDescent="0.15"/>
    <row r="60" s="31" customFormat="1" x14ac:dyDescent="0.15"/>
    <row r="61" s="31" customFormat="1" x14ac:dyDescent="0.15"/>
    <row r="62" s="31" customFormat="1" x14ac:dyDescent="0.15"/>
    <row r="63" s="31" customFormat="1" x14ac:dyDescent="0.15"/>
    <row r="64" s="31" customFormat="1" x14ac:dyDescent="0.15"/>
    <row r="65" s="31" customFormat="1" x14ac:dyDescent="0.15"/>
    <row r="66" s="31" customFormat="1" x14ac:dyDescent="0.15"/>
    <row r="67" s="31" customFormat="1" x14ac:dyDescent="0.15"/>
    <row r="68" s="31" customFormat="1" x14ac:dyDescent="0.15"/>
    <row r="69" s="31" customFormat="1" x14ac:dyDescent="0.15"/>
    <row r="70" s="31" customFormat="1" x14ac:dyDescent="0.15"/>
    <row r="71" s="31" customFormat="1" x14ac:dyDescent="0.15"/>
    <row r="72" s="31" customFormat="1" x14ac:dyDescent="0.15"/>
    <row r="73" s="31" customFormat="1" x14ac:dyDescent="0.15"/>
    <row r="74" s="31" customFormat="1" x14ac:dyDescent="0.15"/>
    <row r="75" s="31" customFormat="1" x14ac:dyDescent="0.15"/>
    <row r="76" s="31" customFormat="1" x14ac:dyDescent="0.15"/>
    <row r="77" s="31" customFormat="1" x14ac:dyDescent="0.15"/>
    <row r="78" s="31" customFormat="1" x14ac:dyDescent="0.15"/>
    <row r="79" s="31" customFormat="1" x14ac:dyDescent="0.15"/>
    <row r="80" s="31" customFormat="1" x14ac:dyDescent="0.15"/>
    <row r="81" s="31" customFormat="1" x14ac:dyDescent="0.15"/>
    <row r="82" s="31" customFormat="1" x14ac:dyDescent="0.15"/>
    <row r="83" s="31" customFormat="1" x14ac:dyDescent="0.15"/>
    <row r="84" s="31" customFormat="1" x14ac:dyDescent="0.15"/>
    <row r="85" s="31" customFormat="1" x14ac:dyDescent="0.15"/>
    <row r="86" s="31" customFormat="1" x14ac:dyDescent="0.15"/>
    <row r="87" s="31" customFormat="1" x14ac:dyDescent="0.15"/>
    <row r="88" s="31" customFormat="1" x14ac:dyDescent="0.15"/>
    <row r="89" s="31" customFormat="1" x14ac:dyDescent="0.15"/>
    <row r="90" s="31" customFormat="1" x14ac:dyDescent="0.15"/>
    <row r="91" s="31" customFormat="1" x14ac:dyDescent="0.15"/>
    <row r="92" s="31" customFormat="1" x14ac:dyDescent="0.15"/>
    <row r="93" s="31" customFormat="1" x14ac:dyDescent="0.15"/>
    <row r="94" s="31" customFormat="1" x14ac:dyDescent="0.15"/>
    <row r="95" s="31" customFormat="1" x14ac:dyDescent="0.15"/>
    <row r="96" s="31" customFormat="1" x14ac:dyDescent="0.15"/>
    <row r="97" s="31" customFormat="1" x14ac:dyDescent="0.15"/>
    <row r="98" s="31" customFormat="1" x14ac:dyDescent="0.15"/>
    <row r="99" s="31" customFormat="1" x14ac:dyDescent="0.15"/>
    <row r="100" s="31" customFormat="1" x14ac:dyDescent="0.1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Z100"/>
  <sheetViews>
    <sheetView zoomScaleNormal="100" workbookViewId="0"/>
  </sheetViews>
  <sheetFormatPr defaultRowHeight="13.5" x14ac:dyDescent="0.15"/>
  <cols>
    <col min="1" max="1" width="9" style="30"/>
    <col min="2" max="2" width="13.625" style="30" customWidth="1"/>
    <col min="3" max="9" width="12.625" style="30" customWidth="1"/>
    <col min="10" max="12" width="9" style="30"/>
    <col min="13" max="26" width="9" style="31"/>
    <col min="27" max="16384" width="9" style="30"/>
  </cols>
  <sheetData>
    <row r="34" spans="1:12" x14ac:dyDescent="0.15">
      <c r="B34" s="35" t="s">
        <v>0</v>
      </c>
      <c r="C34" s="40" t="str">
        <f>グラフデータ!I28</f>
        <v>平成29年度</v>
      </c>
      <c r="D34" s="40" t="str">
        <f>グラフデータ!J28</f>
        <v>平成30年度</v>
      </c>
      <c r="E34" s="40" t="str">
        <f>グラフデータ!K28</f>
        <v>令和元年度</v>
      </c>
      <c r="F34" s="40" t="str">
        <f>グラフデータ!L28</f>
        <v>令和２年度</v>
      </c>
      <c r="G34" s="40" t="str">
        <f>グラフデータ!M28</f>
        <v>令和３年度</v>
      </c>
    </row>
    <row r="35" spans="1:12" x14ac:dyDescent="0.15">
      <c r="B35" s="35" t="s">
        <v>6</v>
      </c>
      <c r="C35" s="41">
        <f>グラフデータ!I29</f>
        <v>12832</v>
      </c>
      <c r="D35" s="41">
        <f>グラフデータ!J29</f>
        <v>13752</v>
      </c>
      <c r="E35" s="41">
        <f>グラフデータ!K29</f>
        <v>19375</v>
      </c>
      <c r="F35" s="42">
        <f>グラフデータ!L29</f>
        <v>21417</v>
      </c>
      <c r="G35" s="41">
        <f>グラフデータ!M29</f>
        <v>20433</v>
      </c>
    </row>
    <row r="36" spans="1:12" x14ac:dyDescent="0.15">
      <c r="B36" s="35" t="s">
        <v>8</v>
      </c>
      <c r="C36" s="41">
        <f>グラフデータ!I30</f>
        <v>17111</v>
      </c>
      <c r="D36" s="41">
        <f>グラフデータ!J30</f>
        <v>26651</v>
      </c>
      <c r="E36" s="41">
        <f>グラフデータ!K30</f>
        <v>31072</v>
      </c>
      <c r="F36" s="42">
        <f>グラフデータ!L30</f>
        <v>33146</v>
      </c>
      <c r="G36" s="41">
        <f>グラフデータ!M30</f>
        <v>31205</v>
      </c>
    </row>
    <row r="37" spans="1:12" x14ac:dyDescent="0.15">
      <c r="B37" s="35" t="s">
        <v>4</v>
      </c>
      <c r="C37" s="41">
        <f>グラフデータ!I31</f>
        <v>24684</v>
      </c>
      <c r="D37" s="41">
        <f>グラフデータ!J31</f>
        <v>24291</v>
      </c>
      <c r="E37" s="41">
        <f>グラフデータ!K31</f>
        <v>16265</v>
      </c>
      <c r="F37" s="41">
        <f>グラフデータ!L31</f>
        <v>13840</v>
      </c>
      <c r="G37" s="41">
        <f>グラフデータ!M31</f>
        <v>15712</v>
      </c>
    </row>
    <row r="38" spans="1:12" x14ac:dyDescent="0.15">
      <c r="B38" s="35" t="s">
        <v>9</v>
      </c>
      <c r="C38" s="41">
        <f>グラフデータ!I32</f>
        <v>23865</v>
      </c>
      <c r="D38" s="41">
        <f>グラフデータ!J32</f>
        <v>30190</v>
      </c>
      <c r="E38" s="41">
        <f>グラフデータ!K32</f>
        <v>33286</v>
      </c>
      <c r="F38" s="41">
        <f>グラフデータ!L32</f>
        <v>35702</v>
      </c>
      <c r="G38" s="41">
        <f>グラフデータ!M32</f>
        <v>39906</v>
      </c>
    </row>
    <row r="39" spans="1:12" x14ac:dyDescent="0.15">
      <c r="B39" s="35" t="s">
        <v>17</v>
      </c>
      <c r="C39" s="41">
        <f>グラフデータ!I33</f>
        <v>78735</v>
      </c>
      <c r="D39" s="41">
        <f>グラフデータ!J33</f>
        <v>95204</v>
      </c>
      <c r="E39" s="41">
        <f>グラフデータ!K33</f>
        <v>100258</v>
      </c>
      <c r="F39" s="41">
        <f>グラフデータ!L33</f>
        <v>104406</v>
      </c>
      <c r="G39" s="41">
        <f>グラフデータ!M33</f>
        <v>107477</v>
      </c>
    </row>
    <row r="40" spans="1:12" s="31" customFormat="1" x14ac:dyDescent="0.15">
      <c r="A40" s="30"/>
      <c r="B40" s="38" t="s">
        <v>20</v>
      </c>
      <c r="C40" s="39"/>
      <c r="D40" s="39"/>
      <c r="E40" s="39"/>
      <c r="F40" s="39"/>
      <c r="G40" s="39"/>
      <c r="H40" s="30"/>
      <c r="I40" s="30"/>
      <c r="J40" s="30"/>
      <c r="K40" s="30"/>
      <c r="L40" s="30"/>
    </row>
    <row r="41" spans="1:12" s="31" customFormat="1" x14ac:dyDescent="0.15"/>
    <row r="42" spans="1:12" s="31" customFormat="1" x14ac:dyDescent="0.15"/>
    <row r="43" spans="1:12" s="31" customFormat="1" x14ac:dyDescent="0.15"/>
    <row r="44" spans="1:12" s="31" customFormat="1" x14ac:dyDescent="0.15"/>
    <row r="45" spans="1:12" s="31" customFormat="1" x14ac:dyDescent="0.15"/>
    <row r="46" spans="1:12" s="31" customFormat="1" x14ac:dyDescent="0.15"/>
    <row r="47" spans="1:12" s="31" customFormat="1" x14ac:dyDescent="0.15"/>
    <row r="48" spans="1:12" s="31" customFormat="1" x14ac:dyDescent="0.15"/>
    <row r="49" s="31" customFormat="1" x14ac:dyDescent="0.15"/>
    <row r="50" s="31" customFormat="1" x14ac:dyDescent="0.15"/>
    <row r="51" s="31" customFormat="1" x14ac:dyDescent="0.15"/>
    <row r="52" s="31" customFormat="1" x14ac:dyDescent="0.15"/>
    <row r="53" s="31" customFormat="1" x14ac:dyDescent="0.15"/>
    <row r="54" s="31" customFormat="1" x14ac:dyDescent="0.15"/>
    <row r="55" s="31" customFormat="1" x14ac:dyDescent="0.15"/>
    <row r="56" s="31" customFormat="1" x14ac:dyDescent="0.15"/>
    <row r="57" s="31" customFormat="1" x14ac:dyDescent="0.15"/>
    <row r="58" s="31" customFormat="1" x14ac:dyDescent="0.15"/>
    <row r="59" s="31" customFormat="1" x14ac:dyDescent="0.15"/>
    <row r="60" s="31" customFormat="1" x14ac:dyDescent="0.15"/>
    <row r="61" s="31" customFormat="1" x14ac:dyDescent="0.15"/>
    <row r="62" s="31" customFormat="1" x14ac:dyDescent="0.15"/>
    <row r="63" s="31" customFormat="1" x14ac:dyDescent="0.15"/>
    <row r="64" s="31" customFormat="1" x14ac:dyDescent="0.15"/>
    <row r="65" s="31" customFormat="1" x14ac:dyDescent="0.15"/>
    <row r="66" s="31" customFormat="1" x14ac:dyDescent="0.15"/>
    <row r="67" s="31" customFormat="1" x14ac:dyDescent="0.15"/>
    <row r="68" s="31" customFormat="1" x14ac:dyDescent="0.15"/>
    <row r="69" s="31" customFormat="1" x14ac:dyDescent="0.15"/>
    <row r="70" s="31" customFormat="1" x14ac:dyDescent="0.15"/>
    <row r="71" s="31" customFormat="1" x14ac:dyDescent="0.15"/>
    <row r="72" s="31" customFormat="1" x14ac:dyDescent="0.15"/>
    <row r="73" s="31" customFormat="1" x14ac:dyDescent="0.15"/>
    <row r="74" s="31" customFormat="1" x14ac:dyDescent="0.15"/>
    <row r="75" s="31" customFormat="1" x14ac:dyDescent="0.15"/>
    <row r="76" s="31" customFormat="1" x14ac:dyDescent="0.15"/>
    <row r="77" s="31" customFormat="1" x14ac:dyDescent="0.15"/>
    <row r="78" s="31" customFormat="1" x14ac:dyDescent="0.15"/>
    <row r="79" s="31" customFormat="1" x14ac:dyDescent="0.15"/>
    <row r="80" s="31" customFormat="1" x14ac:dyDescent="0.15"/>
    <row r="81" s="31" customFormat="1" x14ac:dyDescent="0.15"/>
    <row r="82" s="31" customFormat="1" x14ac:dyDescent="0.15"/>
    <row r="83" s="31" customFormat="1" x14ac:dyDescent="0.15"/>
    <row r="84" s="31" customFormat="1" x14ac:dyDescent="0.15"/>
    <row r="85" s="31" customFormat="1" x14ac:dyDescent="0.15"/>
    <row r="86" s="31" customFormat="1" x14ac:dyDescent="0.15"/>
    <row r="87" s="31" customFormat="1" x14ac:dyDescent="0.15"/>
    <row r="88" s="31" customFormat="1" x14ac:dyDescent="0.15"/>
    <row r="89" s="31" customFormat="1" x14ac:dyDescent="0.15"/>
    <row r="90" s="31" customFormat="1" x14ac:dyDescent="0.15"/>
    <row r="91" s="31" customFormat="1" x14ac:dyDescent="0.15"/>
    <row r="92" s="31" customFormat="1" x14ac:dyDescent="0.15"/>
    <row r="93" s="31" customFormat="1" x14ac:dyDescent="0.15"/>
    <row r="94" s="31" customFormat="1" x14ac:dyDescent="0.15"/>
    <row r="95" s="31" customFormat="1" x14ac:dyDescent="0.15"/>
    <row r="96" s="31" customFormat="1" x14ac:dyDescent="0.15"/>
    <row r="97" s="31" customFormat="1" x14ac:dyDescent="0.15"/>
    <row r="98" s="31" customFormat="1" x14ac:dyDescent="0.15"/>
    <row r="99" s="31" customFormat="1" x14ac:dyDescent="0.15"/>
    <row r="100" s="31" customFormat="1" x14ac:dyDescent="0.1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zoomScaleNormal="100" workbookViewId="0">
      <selection activeCell="H38" sqref="H38"/>
    </sheetView>
  </sheetViews>
  <sheetFormatPr defaultRowHeight="13.5" x14ac:dyDescent="0.15"/>
  <cols>
    <col min="1" max="1" width="9" style="30"/>
    <col min="2" max="2" width="13.625" style="30" customWidth="1"/>
    <col min="3" max="9" width="12.625" style="30" customWidth="1"/>
    <col min="10" max="12" width="9" style="30"/>
    <col min="13" max="26" width="9" style="31"/>
    <col min="27" max="16384" width="9" style="30"/>
  </cols>
  <sheetData>
    <row r="1" spans="13:13" x14ac:dyDescent="0.15">
      <c r="M1" s="30"/>
    </row>
    <row r="2" spans="13:13" x14ac:dyDescent="0.15">
      <c r="M2" s="30"/>
    </row>
    <row r="3" spans="13:13" x14ac:dyDescent="0.15">
      <c r="M3" s="30"/>
    </row>
    <row r="4" spans="13:13" x14ac:dyDescent="0.15">
      <c r="M4" s="30"/>
    </row>
    <row r="5" spans="13:13" x14ac:dyDescent="0.15">
      <c r="M5" s="30"/>
    </row>
    <row r="6" spans="13:13" x14ac:dyDescent="0.15">
      <c r="M6" s="30"/>
    </row>
    <row r="7" spans="13:13" x14ac:dyDescent="0.15">
      <c r="M7" s="30"/>
    </row>
    <row r="8" spans="13:13" x14ac:dyDescent="0.15">
      <c r="M8" s="30"/>
    </row>
    <row r="9" spans="13:13" x14ac:dyDescent="0.15">
      <c r="M9" s="30"/>
    </row>
    <row r="10" spans="13:13" x14ac:dyDescent="0.15">
      <c r="M10" s="30"/>
    </row>
    <row r="11" spans="13:13" x14ac:dyDescent="0.15">
      <c r="M11" s="30"/>
    </row>
    <row r="12" spans="13:13" x14ac:dyDescent="0.15">
      <c r="M12" s="30"/>
    </row>
    <row r="13" spans="13:13" x14ac:dyDescent="0.15">
      <c r="M13" s="30"/>
    </row>
    <row r="14" spans="13:13" x14ac:dyDescent="0.15">
      <c r="M14" s="30"/>
    </row>
    <row r="15" spans="13:13" x14ac:dyDescent="0.15">
      <c r="M15" s="30"/>
    </row>
    <row r="16" spans="13:13" x14ac:dyDescent="0.15">
      <c r="M16" s="30"/>
    </row>
    <row r="17" spans="13:13" x14ac:dyDescent="0.15">
      <c r="M17" s="30"/>
    </row>
    <row r="18" spans="13:13" x14ac:dyDescent="0.15">
      <c r="M18" s="30"/>
    </row>
    <row r="19" spans="13:13" x14ac:dyDescent="0.15">
      <c r="M19" s="30"/>
    </row>
    <row r="20" spans="13:13" x14ac:dyDescent="0.15">
      <c r="M20" s="30"/>
    </row>
    <row r="21" spans="13:13" x14ac:dyDescent="0.15">
      <c r="M21" s="30"/>
    </row>
    <row r="22" spans="13:13" x14ac:dyDescent="0.15">
      <c r="M22" s="30"/>
    </row>
    <row r="23" spans="13:13" x14ac:dyDescent="0.15">
      <c r="M23" s="30"/>
    </row>
    <row r="24" spans="13:13" x14ac:dyDescent="0.15">
      <c r="M24" s="30"/>
    </row>
    <row r="25" spans="13:13" x14ac:dyDescent="0.15">
      <c r="M25" s="30"/>
    </row>
    <row r="26" spans="13:13" x14ac:dyDescent="0.15">
      <c r="M26" s="30"/>
    </row>
    <row r="27" spans="13:13" x14ac:dyDescent="0.15">
      <c r="M27" s="30"/>
    </row>
    <row r="28" spans="13:13" x14ac:dyDescent="0.15">
      <c r="M28" s="30"/>
    </row>
    <row r="29" spans="13:13" x14ac:dyDescent="0.15">
      <c r="M29" s="30"/>
    </row>
    <row r="30" spans="13:13" x14ac:dyDescent="0.15">
      <c r="M30" s="30"/>
    </row>
    <row r="31" spans="13:13" x14ac:dyDescent="0.15">
      <c r="M31" s="30"/>
    </row>
    <row r="32" spans="13:13" x14ac:dyDescent="0.15">
      <c r="M32" s="30"/>
    </row>
    <row r="33" spans="1:13" x14ac:dyDescent="0.15">
      <c r="M33" s="30"/>
    </row>
    <row r="34" spans="1:13" x14ac:dyDescent="0.15">
      <c r="B34" s="35" t="s">
        <v>0</v>
      </c>
      <c r="C34" s="40" t="str">
        <f>グラフデータ!B37</f>
        <v>平成29年度</v>
      </c>
      <c r="D34" s="40" t="str">
        <f>グラフデータ!C37</f>
        <v>平成30年度</v>
      </c>
      <c r="E34" s="40" t="str">
        <f>グラフデータ!D37</f>
        <v>令和元年度</v>
      </c>
      <c r="F34" s="40" t="str">
        <f>グラフデータ!E37</f>
        <v>令和２年度</v>
      </c>
      <c r="G34" s="40" t="str">
        <f>グラフデータ!F37</f>
        <v>令和３年度</v>
      </c>
      <c r="M34" s="30"/>
    </row>
    <row r="35" spans="1:13" x14ac:dyDescent="0.15">
      <c r="B35" s="35" t="s">
        <v>5</v>
      </c>
      <c r="C35" s="41">
        <f>グラフデータ!B38</f>
        <v>580</v>
      </c>
      <c r="D35" s="41">
        <f>グラフデータ!C38</f>
        <v>489</v>
      </c>
      <c r="E35" s="41">
        <f>グラフデータ!D38</f>
        <v>500</v>
      </c>
      <c r="F35" s="42">
        <f>グラフデータ!E38</f>
        <v>384</v>
      </c>
      <c r="G35" s="41">
        <f>グラフデータ!F38</f>
        <v>345</v>
      </c>
      <c r="M35" s="30"/>
    </row>
    <row r="36" spans="1:13" x14ac:dyDescent="0.15">
      <c r="B36" s="35" t="s">
        <v>10</v>
      </c>
      <c r="C36" s="41">
        <f>グラフデータ!B39</f>
        <v>727</v>
      </c>
      <c r="D36" s="41">
        <f>グラフデータ!C39</f>
        <v>678</v>
      </c>
      <c r="E36" s="41">
        <f>グラフデータ!D39</f>
        <v>705</v>
      </c>
      <c r="F36" s="42">
        <f>グラフデータ!E39</f>
        <v>495</v>
      </c>
      <c r="G36" s="41">
        <f>グラフデータ!F39</f>
        <v>546</v>
      </c>
      <c r="M36" s="30"/>
    </row>
    <row r="37" spans="1:13" x14ac:dyDescent="0.15">
      <c r="B37" s="35" t="s">
        <v>4</v>
      </c>
      <c r="C37" s="41">
        <f>グラフデータ!B40</f>
        <v>756</v>
      </c>
      <c r="D37" s="41">
        <f>グラフデータ!C40</f>
        <v>490</v>
      </c>
      <c r="E37" s="41">
        <f>グラフデータ!D40</f>
        <v>669</v>
      </c>
      <c r="F37" s="41">
        <f>グラフデータ!E40</f>
        <v>722</v>
      </c>
      <c r="G37" s="41">
        <f>グラフデータ!F40</f>
        <v>1053</v>
      </c>
      <c r="M37" s="30"/>
    </row>
    <row r="38" spans="1:13" x14ac:dyDescent="0.15">
      <c r="B38" s="35" t="s">
        <v>9</v>
      </c>
      <c r="C38" s="41">
        <f>グラフデータ!B41</f>
        <v>1036</v>
      </c>
      <c r="D38" s="41">
        <f>グラフデータ!C41</f>
        <v>875</v>
      </c>
      <c r="E38" s="41">
        <f>グラフデータ!D41</f>
        <v>1278</v>
      </c>
      <c r="F38" s="41">
        <f>グラフデータ!E41</f>
        <v>1346</v>
      </c>
      <c r="G38" s="41">
        <f>グラフデータ!F41</f>
        <v>1688</v>
      </c>
      <c r="M38" s="30"/>
    </row>
    <row r="39" spans="1:13" x14ac:dyDescent="0.15">
      <c r="B39" s="35" t="s">
        <v>3</v>
      </c>
      <c r="C39" s="41">
        <f>グラフデータ!B42</f>
        <v>3107</v>
      </c>
      <c r="D39" s="41">
        <f>グラフデータ!C42</f>
        <v>2532</v>
      </c>
      <c r="E39" s="41">
        <f>グラフデータ!D42</f>
        <v>3153</v>
      </c>
      <c r="F39" s="41">
        <f>グラフデータ!E42</f>
        <v>2947</v>
      </c>
      <c r="G39" s="41">
        <f>グラフデータ!F42</f>
        <v>3632</v>
      </c>
      <c r="M39" s="30"/>
    </row>
    <row r="40" spans="1:13" x14ac:dyDescent="0.15">
      <c r="B40" s="38" t="s">
        <v>20</v>
      </c>
      <c r="C40" s="39"/>
      <c r="D40" s="39"/>
      <c r="E40" s="39"/>
      <c r="F40" s="39"/>
      <c r="G40" s="39"/>
      <c r="M40" s="30"/>
    </row>
    <row r="41" spans="1:13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3" s="31" customFormat="1" x14ac:dyDescent="0.15"/>
    <row r="43" spans="1:13" s="31" customFormat="1" x14ac:dyDescent="0.15"/>
    <row r="44" spans="1:13" s="31" customFormat="1" x14ac:dyDescent="0.15"/>
    <row r="45" spans="1:13" s="31" customFormat="1" x14ac:dyDescent="0.15"/>
    <row r="46" spans="1:13" s="31" customFormat="1" x14ac:dyDescent="0.15"/>
    <row r="47" spans="1:13" s="31" customFormat="1" x14ac:dyDescent="0.15"/>
    <row r="48" spans="1:13" s="31" customFormat="1" x14ac:dyDescent="0.15"/>
    <row r="49" s="31" customFormat="1" x14ac:dyDescent="0.15"/>
    <row r="50" s="31" customFormat="1" x14ac:dyDescent="0.15"/>
    <row r="51" s="31" customFormat="1" x14ac:dyDescent="0.15"/>
    <row r="52" s="31" customFormat="1" x14ac:dyDescent="0.15"/>
    <row r="53" s="31" customFormat="1" x14ac:dyDescent="0.15"/>
    <row r="54" s="31" customFormat="1" x14ac:dyDescent="0.15"/>
    <row r="55" s="31" customFormat="1" x14ac:dyDescent="0.15"/>
    <row r="56" s="31" customFormat="1" x14ac:dyDescent="0.15"/>
    <row r="57" s="31" customFormat="1" x14ac:dyDescent="0.15"/>
    <row r="58" s="31" customFormat="1" x14ac:dyDescent="0.15"/>
    <row r="59" s="31" customFormat="1" x14ac:dyDescent="0.15"/>
    <row r="60" s="31" customFormat="1" x14ac:dyDescent="0.15"/>
    <row r="61" s="31" customFormat="1" x14ac:dyDescent="0.15"/>
    <row r="62" s="31" customFormat="1" x14ac:dyDescent="0.15"/>
    <row r="63" s="31" customFormat="1" x14ac:dyDescent="0.15"/>
    <row r="64" s="31" customFormat="1" x14ac:dyDescent="0.15"/>
    <row r="65" s="31" customFormat="1" x14ac:dyDescent="0.15"/>
    <row r="66" s="31" customFormat="1" x14ac:dyDescent="0.15"/>
    <row r="67" s="31" customFormat="1" x14ac:dyDescent="0.15"/>
    <row r="68" s="31" customFormat="1" x14ac:dyDescent="0.15"/>
    <row r="69" s="31" customFormat="1" x14ac:dyDescent="0.15"/>
    <row r="70" s="31" customFormat="1" x14ac:dyDescent="0.15"/>
    <row r="71" s="31" customFormat="1" x14ac:dyDescent="0.15"/>
    <row r="72" s="31" customFormat="1" x14ac:dyDescent="0.15"/>
    <row r="73" s="31" customFormat="1" x14ac:dyDescent="0.15"/>
    <row r="74" s="31" customFormat="1" x14ac:dyDescent="0.15"/>
    <row r="75" s="31" customFormat="1" x14ac:dyDescent="0.15"/>
    <row r="76" s="31" customFormat="1" x14ac:dyDescent="0.15"/>
    <row r="77" s="31" customFormat="1" x14ac:dyDescent="0.15"/>
    <row r="78" s="31" customFormat="1" x14ac:dyDescent="0.15"/>
    <row r="79" s="31" customFormat="1" x14ac:dyDescent="0.15"/>
    <row r="80" s="31" customFormat="1" x14ac:dyDescent="0.15"/>
    <row r="81" s="31" customFormat="1" x14ac:dyDescent="0.15"/>
    <row r="82" s="31" customFormat="1" x14ac:dyDescent="0.15"/>
    <row r="83" s="31" customFormat="1" x14ac:dyDescent="0.15"/>
    <row r="84" s="31" customFormat="1" x14ac:dyDescent="0.15"/>
    <row r="85" s="31" customFormat="1" x14ac:dyDescent="0.15"/>
    <row r="86" s="31" customFormat="1" x14ac:dyDescent="0.15"/>
    <row r="87" s="31" customFormat="1" x14ac:dyDescent="0.15"/>
    <row r="88" s="31" customFormat="1" x14ac:dyDescent="0.15"/>
    <row r="89" s="31" customFormat="1" x14ac:dyDescent="0.15"/>
    <row r="90" s="31" customFormat="1" x14ac:dyDescent="0.15"/>
    <row r="91" s="31" customFormat="1" x14ac:dyDescent="0.15"/>
    <row r="92" s="31" customFormat="1" x14ac:dyDescent="0.15"/>
    <row r="93" s="31" customFormat="1" x14ac:dyDescent="0.15"/>
    <row r="94" s="31" customFormat="1" x14ac:dyDescent="0.15"/>
    <row r="95" s="31" customFormat="1" x14ac:dyDescent="0.15"/>
    <row r="96" s="31" customFormat="1" x14ac:dyDescent="0.15"/>
    <row r="97" s="31" customFormat="1" x14ac:dyDescent="0.15"/>
    <row r="98" s="31" customFormat="1" x14ac:dyDescent="0.15"/>
    <row r="99" s="31" customFormat="1" x14ac:dyDescent="0.15"/>
    <row r="100" s="31" customFormat="1" x14ac:dyDescent="0.1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N43"/>
  <sheetViews>
    <sheetView zoomScaleNormal="100" workbookViewId="0">
      <selection activeCell="F28" sqref="F28"/>
    </sheetView>
  </sheetViews>
  <sheetFormatPr defaultRowHeight="13.5" x14ac:dyDescent="0.15"/>
  <cols>
    <col min="1" max="1" width="15.625" style="2" customWidth="1"/>
    <col min="2" max="6" width="11.625" style="2" customWidth="1"/>
    <col min="7" max="7" width="6.375" style="3" customWidth="1"/>
    <col min="8" max="8" width="17.5" style="2" customWidth="1"/>
    <col min="9" max="13" width="17.875" style="2" bestFit="1" customWidth="1"/>
    <col min="14" max="16384" width="9" style="2"/>
  </cols>
  <sheetData>
    <row r="1" spans="1:13" x14ac:dyDescent="0.15">
      <c r="A1" s="1" t="s">
        <v>18</v>
      </c>
    </row>
    <row r="3" spans="1:13" ht="15" x14ac:dyDescent="0.25">
      <c r="A3" s="4" t="s">
        <v>32</v>
      </c>
      <c r="B3" s="5"/>
      <c r="C3" s="5"/>
      <c r="D3" s="5"/>
      <c r="E3" s="5"/>
      <c r="F3" s="6" t="s">
        <v>14</v>
      </c>
      <c r="G3" s="7"/>
      <c r="H3" s="44" t="s">
        <v>31</v>
      </c>
      <c r="I3" s="44"/>
      <c r="J3" s="5"/>
      <c r="K3" s="5"/>
      <c r="L3" s="5"/>
      <c r="M3" s="6" t="s">
        <v>15</v>
      </c>
    </row>
    <row r="4" spans="1:13" ht="15" x14ac:dyDescent="0.25">
      <c r="A4" s="8" t="s">
        <v>0</v>
      </c>
      <c r="B4" s="9" t="str">
        <f>I4</f>
        <v>平成29年度</v>
      </c>
      <c r="C4" s="9" t="str">
        <f>J4</f>
        <v>平成30年度</v>
      </c>
      <c r="D4" s="9" t="str">
        <f>K4</f>
        <v>令和元年度</v>
      </c>
      <c r="E4" s="9" t="str">
        <f>L4</f>
        <v>令和２年度</v>
      </c>
      <c r="F4" s="9" t="str">
        <f>M4</f>
        <v>令和３年度</v>
      </c>
      <c r="G4" s="7"/>
      <c r="H4" s="8" t="s">
        <v>0</v>
      </c>
      <c r="I4" s="10" t="s">
        <v>21</v>
      </c>
      <c r="J4" s="10" t="s">
        <v>22</v>
      </c>
      <c r="K4" s="10" t="s">
        <v>23</v>
      </c>
      <c r="L4" s="10" t="s">
        <v>37</v>
      </c>
      <c r="M4" s="10" t="s">
        <v>39</v>
      </c>
    </row>
    <row r="5" spans="1:13" ht="15" x14ac:dyDescent="0.25">
      <c r="A5" s="8" t="s">
        <v>1</v>
      </c>
      <c r="B5" s="11">
        <f>ROUND(I5/10000,1)</f>
        <v>323.8</v>
      </c>
      <c r="C5" s="11">
        <f t="shared" ref="C5:F8" si="0">ROUND(J5/10000,1)</f>
        <v>318.89999999999998</v>
      </c>
      <c r="D5" s="11">
        <f t="shared" si="0"/>
        <v>312.60000000000002</v>
      </c>
      <c r="E5" s="11">
        <f t="shared" si="0"/>
        <v>293.60000000000002</v>
      </c>
      <c r="F5" s="11">
        <f t="shared" si="0"/>
        <v>297.89999999999998</v>
      </c>
      <c r="G5" s="7"/>
      <c r="H5" s="8" t="s">
        <v>1</v>
      </c>
      <c r="I5" s="12">
        <v>3237585</v>
      </c>
      <c r="J5" s="12">
        <v>3188813</v>
      </c>
      <c r="K5" s="12">
        <v>3126087</v>
      </c>
      <c r="L5" s="12">
        <v>2936063</v>
      </c>
      <c r="M5" s="12">
        <v>2978681</v>
      </c>
    </row>
    <row r="6" spans="1:13" ht="15" x14ac:dyDescent="0.25">
      <c r="A6" s="8" t="s">
        <v>13</v>
      </c>
      <c r="B6" s="11">
        <f>ROUND(I6/10000,1)</f>
        <v>6.9</v>
      </c>
      <c r="C6" s="11">
        <f t="shared" si="0"/>
        <v>2.8</v>
      </c>
      <c r="D6" s="11">
        <f t="shared" si="0"/>
        <v>0.6</v>
      </c>
      <c r="E6" s="11">
        <f t="shared" si="0"/>
        <v>0</v>
      </c>
      <c r="F6" s="11">
        <f t="shared" si="0"/>
        <v>0</v>
      </c>
      <c r="G6" s="7"/>
      <c r="H6" s="8" t="s">
        <v>13</v>
      </c>
      <c r="I6" s="12">
        <v>69102</v>
      </c>
      <c r="J6" s="12">
        <v>28228</v>
      </c>
      <c r="K6" s="12">
        <v>6338</v>
      </c>
      <c r="L6" s="12">
        <v>167</v>
      </c>
      <c r="M6" s="12">
        <v>82</v>
      </c>
    </row>
    <row r="7" spans="1:13" ht="15" x14ac:dyDescent="0.25">
      <c r="A7" s="8" t="s">
        <v>7</v>
      </c>
      <c r="B7" s="11">
        <f>ROUND(I7/10000,1)</f>
        <v>371</v>
      </c>
      <c r="C7" s="11">
        <f>ROUND(J7/10000,1)</f>
        <v>373.4</v>
      </c>
      <c r="D7" s="11">
        <f>ROUND(K7/10000,1)</f>
        <v>375.7</v>
      </c>
      <c r="E7" s="11">
        <f>ROUND(L7/10000,1)</f>
        <v>349.2</v>
      </c>
      <c r="F7" s="11">
        <f>ROUND(M7/10000,1)</f>
        <v>354.3</v>
      </c>
      <c r="G7" s="7"/>
      <c r="H7" s="8" t="s">
        <v>7</v>
      </c>
      <c r="I7" s="12">
        <v>3710450</v>
      </c>
      <c r="J7" s="12">
        <v>3734239</v>
      </c>
      <c r="K7" s="12">
        <v>3756620</v>
      </c>
      <c r="L7" s="12">
        <v>3491515</v>
      </c>
      <c r="M7" s="12">
        <v>3543094</v>
      </c>
    </row>
    <row r="8" spans="1:13" ht="15" x14ac:dyDescent="0.25">
      <c r="A8" s="8" t="s">
        <v>2</v>
      </c>
      <c r="B8" s="11">
        <f>ROUND(I8/10000,1)</f>
        <v>701.7</v>
      </c>
      <c r="C8" s="11">
        <f t="shared" si="0"/>
        <v>695.1</v>
      </c>
      <c r="D8" s="11">
        <f t="shared" si="0"/>
        <v>688.9</v>
      </c>
      <c r="E8" s="11">
        <f t="shared" si="0"/>
        <v>642.79999999999995</v>
      </c>
      <c r="F8" s="11">
        <f t="shared" si="0"/>
        <v>652.20000000000005</v>
      </c>
      <c r="G8" s="7"/>
      <c r="H8" s="8" t="s">
        <v>2</v>
      </c>
      <c r="I8" s="33">
        <f>SUM(I5:I7)</f>
        <v>7017137</v>
      </c>
      <c r="J8" s="33">
        <f t="shared" ref="J8:M8" si="1">SUM(J5:J7)</f>
        <v>6951280</v>
      </c>
      <c r="K8" s="33">
        <f t="shared" si="1"/>
        <v>6889045</v>
      </c>
      <c r="L8" s="33">
        <f t="shared" si="1"/>
        <v>6427745</v>
      </c>
      <c r="M8" s="33">
        <f t="shared" si="1"/>
        <v>6521857</v>
      </c>
    </row>
    <row r="9" spans="1:13" x14ac:dyDescent="0.15">
      <c r="A9" s="13"/>
      <c r="H9" s="14"/>
    </row>
    <row r="10" spans="1:13" x14ac:dyDescent="0.15">
      <c r="A10" s="15"/>
    </row>
    <row r="11" spans="1:13" ht="15" x14ac:dyDescent="0.25">
      <c r="A11" s="4" t="s">
        <v>34</v>
      </c>
      <c r="B11" s="5"/>
      <c r="C11" s="5"/>
      <c r="D11" s="5"/>
      <c r="E11" s="5"/>
      <c r="F11" s="6" t="s">
        <v>14</v>
      </c>
      <c r="G11" s="7"/>
      <c r="H11" s="44" t="s">
        <v>33</v>
      </c>
      <c r="I11" s="44"/>
      <c r="J11" s="5"/>
      <c r="K11" s="5"/>
      <c r="L11" s="5"/>
      <c r="M11" s="6" t="s">
        <v>15</v>
      </c>
    </row>
    <row r="12" spans="1:13" ht="15" x14ac:dyDescent="0.25">
      <c r="A12" s="8" t="s">
        <v>0</v>
      </c>
      <c r="B12" s="9" t="str">
        <f>I12</f>
        <v>平成29年度</v>
      </c>
      <c r="C12" s="9" t="str">
        <f>J12</f>
        <v>平成30年度</v>
      </c>
      <c r="D12" s="9" t="str">
        <f>K12</f>
        <v>令和元年度</v>
      </c>
      <c r="E12" s="9" t="str">
        <f>L12</f>
        <v>令和２年度</v>
      </c>
      <c r="F12" s="9" t="str">
        <f>M12</f>
        <v>令和３年度</v>
      </c>
      <c r="G12" s="7"/>
      <c r="H12" s="8" t="s">
        <v>0</v>
      </c>
      <c r="I12" s="10" t="s">
        <v>21</v>
      </c>
      <c r="J12" s="10" t="s">
        <v>22</v>
      </c>
      <c r="K12" s="10" t="s">
        <v>24</v>
      </c>
      <c r="L12" s="10" t="s">
        <v>37</v>
      </c>
      <c r="M12" s="10" t="s">
        <v>39</v>
      </c>
    </row>
    <row r="13" spans="1:13" ht="15" x14ac:dyDescent="0.25">
      <c r="A13" s="8" t="s">
        <v>1</v>
      </c>
      <c r="B13" s="16">
        <f>ROUND(I13/10000,1)</f>
        <v>321.5</v>
      </c>
      <c r="C13" s="16">
        <f t="shared" ref="C13:F16" si="2">ROUND(J13/10000,1)</f>
        <v>316.7</v>
      </c>
      <c r="D13" s="16">
        <f t="shared" si="2"/>
        <v>310.5</v>
      </c>
      <c r="E13" s="16">
        <f t="shared" si="2"/>
        <v>291.3</v>
      </c>
      <c r="F13" s="16">
        <f t="shared" si="2"/>
        <v>295.7</v>
      </c>
      <c r="G13" s="7"/>
      <c r="H13" s="8" t="s">
        <v>1</v>
      </c>
      <c r="I13" s="12">
        <v>3215410</v>
      </c>
      <c r="J13" s="12">
        <v>3167296</v>
      </c>
      <c r="K13" s="12">
        <v>3104859</v>
      </c>
      <c r="L13" s="12">
        <v>2913239</v>
      </c>
      <c r="M13" s="12">
        <v>2957096</v>
      </c>
    </row>
    <row r="14" spans="1:13" ht="15" x14ac:dyDescent="0.25">
      <c r="A14" s="8" t="s">
        <v>13</v>
      </c>
      <c r="B14" s="16">
        <f>ROUND(I14/10000,1)</f>
        <v>6.8</v>
      </c>
      <c r="C14" s="16">
        <f t="shared" si="2"/>
        <v>2.8</v>
      </c>
      <c r="D14" s="16">
        <f t="shared" si="2"/>
        <v>0.6</v>
      </c>
      <c r="E14" s="16">
        <f t="shared" si="2"/>
        <v>0</v>
      </c>
      <c r="F14" s="16">
        <f t="shared" si="2"/>
        <v>0</v>
      </c>
      <c r="G14" s="7"/>
      <c r="H14" s="8" t="s">
        <v>13</v>
      </c>
      <c r="I14" s="12">
        <v>68424</v>
      </c>
      <c r="J14" s="12">
        <v>27867</v>
      </c>
      <c r="K14" s="12">
        <v>6190</v>
      </c>
      <c r="L14" s="12">
        <v>153</v>
      </c>
      <c r="M14" s="12">
        <v>43</v>
      </c>
    </row>
    <row r="15" spans="1:13" ht="15" x14ac:dyDescent="0.25">
      <c r="A15" s="8" t="s">
        <v>7</v>
      </c>
      <c r="B15" s="16">
        <f>ROUND(I15/10000,1)</f>
        <v>369.5</v>
      </c>
      <c r="C15" s="16">
        <f t="shared" si="2"/>
        <v>371.8</v>
      </c>
      <c r="D15" s="16">
        <f t="shared" si="2"/>
        <v>374</v>
      </c>
      <c r="E15" s="16">
        <f t="shared" si="2"/>
        <v>347</v>
      </c>
      <c r="F15" s="16">
        <f t="shared" si="2"/>
        <v>352.3</v>
      </c>
      <c r="G15" s="7"/>
      <c r="H15" s="8" t="s">
        <v>7</v>
      </c>
      <c r="I15" s="12">
        <v>3695189</v>
      </c>
      <c r="J15" s="12">
        <v>3717566</v>
      </c>
      <c r="K15" s="12">
        <v>3739918</v>
      </c>
      <c r="L15" s="12">
        <v>3470161</v>
      </c>
      <c r="M15" s="12">
        <v>3522936</v>
      </c>
    </row>
    <row r="16" spans="1:13" ht="15" x14ac:dyDescent="0.25">
      <c r="A16" s="8" t="s">
        <v>2</v>
      </c>
      <c r="B16" s="16">
        <f>ROUND(I16/10000,1)</f>
        <v>697.9</v>
      </c>
      <c r="C16" s="16">
        <f t="shared" si="2"/>
        <v>691.3</v>
      </c>
      <c r="D16" s="16">
        <f t="shared" si="2"/>
        <v>685.1</v>
      </c>
      <c r="E16" s="16">
        <f t="shared" si="2"/>
        <v>638.4</v>
      </c>
      <c r="F16" s="16">
        <f t="shared" si="2"/>
        <v>648</v>
      </c>
      <c r="G16" s="7"/>
      <c r="H16" s="8" t="s">
        <v>2</v>
      </c>
      <c r="I16" s="33">
        <f>SUM(I13:I15)</f>
        <v>6979023</v>
      </c>
      <c r="J16" s="33">
        <f t="shared" ref="J16:M16" si="3">SUM(J13:J15)</f>
        <v>6912729</v>
      </c>
      <c r="K16" s="33">
        <f t="shared" si="3"/>
        <v>6850967</v>
      </c>
      <c r="L16" s="33">
        <f t="shared" si="3"/>
        <v>6383553</v>
      </c>
      <c r="M16" s="33">
        <f t="shared" si="3"/>
        <v>6480075</v>
      </c>
    </row>
    <row r="17" spans="1:13" x14ac:dyDescent="0.15">
      <c r="A17" s="13"/>
    </row>
    <row r="19" spans="1:13" ht="15" x14ac:dyDescent="0.25">
      <c r="A19" s="17" t="s">
        <v>36</v>
      </c>
      <c r="B19" s="5"/>
      <c r="C19" s="5"/>
      <c r="D19" s="5"/>
      <c r="E19" s="5"/>
      <c r="F19" s="6" t="s">
        <v>11</v>
      </c>
      <c r="G19" s="7"/>
      <c r="H19" s="45" t="s">
        <v>35</v>
      </c>
      <c r="I19" s="45"/>
      <c r="J19" s="5"/>
      <c r="K19" s="5"/>
      <c r="L19" s="18"/>
      <c r="M19" s="6" t="s">
        <v>12</v>
      </c>
    </row>
    <row r="20" spans="1:13" ht="15" x14ac:dyDescent="0.25">
      <c r="A20" s="8" t="s">
        <v>0</v>
      </c>
      <c r="B20" s="9" t="str">
        <f>I20</f>
        <v>平成29年度</v>
      </c>
      <c r="C20" s="9" t="str">
        <f>J20</f>
        <v>平成30年度</v>
      </c>
      <c r="D20" s="9" t="str">
        <f>K20</f>
        <v>令和元年度</v>
      </c>
      <c r="E20" s="9" t="str">
        <f>L20</f>
        <v>令和２年度</v>
      </c>
      <c r="F20" s="9" t="str">
        <f>M20</f>
        <v>令和３年度</v>
      </c>
      <c r="G20" s="7"/>
      <c r="H20" s="8" t="s">
        <v>0</v>
      </c>
      <c r="I20" s="19" t="s">
        <v>21</v>
      </c>
      <c r="J20" s="19" t="s">
        <v>22</v>
      </c>
      <c r="K20" s="19" t="s">
        <v>24</v>
      </c>
      <c r="L20" s="19" t="s">
        <v>37</v>
      </c>
      <c r="M20" s="10" t="s">
        <v>39</v>
      </c>
    </row>
    <row r="21" spans="1:13" ht="15" x14ac:dyDescent="0.25">
      <c r="A21" s="8" t="s">
        <v>1</v>
      </c>
      <c r="B21" s="20">
        <f t="shared" ref="B21:F24" si="4">ROUND(I21,-8)/100000000</f>
        <v>826</v>
      </c>
      <c r="C21" s="20">
        <f t="shared" si="4"/>
        <v>822</v>
      </c>
      <c r="D21" s="20">
        <f t="shared" si="4"/>
        <v>815</v>
      </c>
      <c r="E21" s="20">
        <f t="shared" si="4"/>
        <v>797</v>
      </c>
      <c r="F21" s="20">
        <f t="shared" si="4"/>
        <v>821</v>
      </c>
      <c r="G21" s="7"/>
      <c r="H21" s="8" t="s">
        <v>1</v>
      </c>
      <c r="I21" s="21">
        <v>82623936010</v>
      </c>
      <c r="J21" s="22">
        <v>82159879770</v>
      </c>
      <c r="K21" s="21">
        <v>81454694860</v>
      </c>
      <c r="L21" s="21">
        <v>79690471740</v>
      </c>
      <c r="M21" s="21">
        <v>82085753030</v>
      </c>
    </row>
    <row r="22" spans="1:13" ht="15" x14ac:dyDescent="0.25">
      <c r="A22" s="8" t="s">
        <v>13</v>
      </c>
      <c r="B22" s="20">
        <f t="shared" ref="B22:F23" si="5">ROUND(I22,-8)/100000000</f>
        <v>17</v>
      </c>
      <c r="C22" s="20">
        <f t="shared" si="5"/>
        <v>7</v>
      </c>
      <c r="D22" s="20">
        <f t="shared" si="5"/>
        <v>1</v>
      </c>
      <c r="E22" s="20">
        <f t="shared" si="5"/>
        <v>0</v>
      </c>
      <c r="F22" s="20">
        <f t="shared" si="5"/>
        <v>0</v>
      </c>
      <c r="G22" s="7"/>
      <c r="H22" s="8" t="s">
        <v>13</v>
      </c>
      <c r="I22" s="21">
        <v>1709581600</v>
      </c>
      <c r="J22" s="22">
        <v>657306790</v>
      </c>
      <c r="K22" s="21">
        <v>125987200</v>
      </c>
      <c r="L22" s="21">
        <v>2691100</v>
      </c>
      <c r="M22" s="21">
        <v>149370</v>
      </c>
    </row>
    <row r="23" spans="1:13" ht="15" x14ac:dyDescent="0.25">
      <c r="A23" s="8" t="s">
        <v>7</v>
      </c>
      <c r="B23" s="20">
        <f t="shared" si="5"/>
        <v>1196</v>
      </c>
      <c r="C23" s="20">
        <f t="shared" si="5"/>
        <v>1216</v>
      </c>
      <c r="D23" s="20">
        <f t="shared" si="5"/>
        <v>1237</v>
      </c>
      <c r="E23" s="20">
        <f t="shared" si="5"/>
        <v>1170</v>
      </c>
      <c r="F23" s="20">
        <f t="shared" si="5"/>
        <v>1233</v>
      </c>
      <c r="G23" s="7"/>
      <c r="H23" s="8" t="s">
        <v>7</v>
      </c>
      <c r="I23" s="21">
        <v>119639342530</v>
      </c>
      <c r="J23" s="21">
        <v>121619733460</v>
      </c>
      <c r="K23" s="21">
        <v>123650656920</v>
      </c>
      <c r="L23" s="21">
        <v>116971839340</v>
      </c>
      <c r="M23" s="21">
        <v>123286554880</v>
      </c>
    </row>
    <row r="24" spans="1:13" ht="15" x14ac:dyDescent="0.25">
      <c r="A24" s="8" t="s">
        <v>2</v>
      </c>
      <c r="B24" s="20">
        <f t="shared" si="4"/>
        <v>2040</v>
      </c>
      <c r="C24" s="20">
        <f t="shared" si="4"/>
        <v>2044</v>
      </c>
      <c r="D24" s="20">
        <f t="shared" si="4"/>
        <v>2052</v>
      </c>
      <c r="E24" s="20">
        <f t="shared" si="4"/>
        <v>1967</v>
      </c>
      <c r="F24" s="20">
        <f t="shared" si="4"/>
        <v>2054</v>
      </c>
      <c r="G24" s="7"/>
      <c r="H24" s="8" t="s">
        <v>2</v>
      </c>
      <c r="I24" s="34">
        <f>SUM(I21:I23)</f>
        <v>203972860140</v>
      </c>
      <c r="J24" s="34">
        <f t="shared" ref="J24:M24" si="6">SUM(J21:J23)</f>
        <v>204436920020</v>
      </c>
      <c r="K24" s="34">
        <f t="shared" si="6"/>
        <v>205231338980</v>
      </c>
      <c r="L24" s="34">
        <f t="shared" si="6"/>
        <v>196665002180</v>
      </c>
      <c r="M24" s="34">
        <f t="shared" si="6"/>
        <v>205372457280</v>
      </c>
    </row>
    <row r="25" spans="1:13" x14ac:dyDescent="0.15">
      <c r="A25" s="15"/>
      <c r="B25" s="23"/>
      <c r="C25" s="23"/>
      <c r="D25" s="23"/>
      <c r="E25" s="23"/>
      <c r="F25" s="23"/>
      <c r="G25" s="24"/>
    </row>
    <row r="26" spans="1:13" x14ac:dyDescent="0.15">
      <c r="L26" s="25"/>
    </row>
    <row r="27" spans="1:13" ht="15" x14ac:dyDescent="0.25">
      <c r="A27" s="17" t="s">
        <v>30</v>
      </c>
      <c r="B27" s="5"/>
      <c r="C27" s="5"/>
      <c r="D27" s="5"/>
      <c r="E27" s="5"/>
      <c r="F27" s="6" t="s">
        <v>16</v>
      </c>
      <c r="G27" s="7"/>
      <c r="H27" s="46" t="s">
        <v>29</v>
      </c>
      <c r="I27" s="46"/>
      <c r="J27" s="46"/>
      <c r="K27" s="5"/>
      <c r="L27" s="18"/>
      <c r="M27" s="6" t="s">
        <v>15</v>
      </c>
    </row>
    <row r="28" spans="1:13" ht="15" x14ac:dyDescent="0.25">
      <c r="A28" s="8" t="s">
        <v>0</v>
      </c>
      <c r="B28" s="9" t="str">
        <f>I28</f>
        <v>平成29年度</v>
      </c>
      <c r="C28" s="9" t="str">
        <f>J28</f>
        <v>平成30年度</v>
      </c>
      <c r="D28" s="9" t="str">
        <f>K28</f>
        <v>令和元年度</v>
      </c>
      <c r="E28" s="9" t="str">
        <f>L28</f>
        <v>令和２年度</v>
      </c>
      <c r="F28" s="9" t="str">
        <f>M28</f>
        <v>令和３年度</v>
      </c>
      <c r="G28" s="7"/>
      <c r="H28" s="8" t="s">
        <v>0</v>
      </c>
      <c r="I28" s="19" t="s">
        <v>21</v>
      </c>
      <c r="J28" s="19" t="s">
        <v>22</v>
      </c>
      <c r="K28" s="19" t="s">
        <v>24</v>
      </c>
      <c r="L28" s="19" t="s">
        <v>37</v>
      </c>
      <c r="M28" s="10" t="s">
        <v>39</v>
      </c>
    </row>
    <row r="29" spans="1:13" ht="15" x14ac:dyDescent="0.25">
      <c r="A29" s="8" t="s">
        <v>6</v>
      </c>
      <c r="B29" s="11">
        <f t="shared" ref="B29:F33" si="7">ROUND(I29/10000,1)</f>
        <v>1.3</v>
      </c>
      <c r="C29" s="11">
        <f t="shared" si="7"/>
        <v>1.4</v>
      </c>
      <c r="D29" s="11">
        <f t="shared" si="7"/>
        <v>1.9</v>
      </c>
      <c r="E29" s="11">
        <f t="shared" si="7"/>
        <v>2.1</v>
      </c>
      <c r="F29" s="11">
        <f t="shared" si="7"/>
        <v>2</v>
      </c>
      <c r="G29" s="7"/>
      <c r="H29" s="8" t="s">
        <v>6</v>
      </c>
      <c r="I29" s="21">
        <v>12832</v>
      </c>
      <c r="J29" s="22">
        <v>13752</v>
      </c>
      <c r="K29" s="21">
        <v>19375</v>
      </c>
      <c r="L29" s="21">
        <v>21417</v>
      </c>
      <c r="M29" s="21">
        <v>20433</v>
      </c>
    </row>
    <row r="30" spans="1:13" ht="15" x14ac:dyDescent="0.25">
      <c r="A30" s="8" t="s">
        <v>8</v>
      </c>
      <c r="B30" s="11">
        <f t="shared" si="7"/>
        <v>1.7</v>
      </c>
      <c r="C30" s="11">
        <f t="shared" si="7"/>
        <v>2.7</v>
      </c>
      <c r="D30" s="11">
        <f t="shared" si="7"/>
        <v>3.1</v>
      </c>
      <c r="E30" s="11">
        <f t="shared" si="7"/>
        <v>3.3</v>
      </c>
      <c r="F30" s="11">
        <f t="shared" si="7"/>
        <v>3.1</v>
      </c>
      <c r="G30" s="7"/>
      <c r="H30" s="8" t="s">
        <v>8</v>
      </c>
      <c r="I30" s="21">
        <v>17111</v>
      </c>
      <c r="J30" s="22">
        <v>26651</v>
      </c>
      <c r="K30" s="21">
        <v>31072</v>
      </c>
      <c r="L30" s="21">
        <v>33146</v>
      </c>
      <c r="M30" s="21">
        <v>31205</v>
      </c>
    </row>
    <row r="31" spans="1:13" ht="15" x14ac:dyDescent="0.25">
      <c r="A31" s="8" t="s">
        <v>4</v>
      </c>
      <c r="B31" s="11">
        <f t="shared" si="7"/>
        <v>2.5</v>
      </c>
      <c r="C31" s="11">
        <f t="shared" si="7"/>
        <v>2.4</v>
      </c>
      <c r="D31" s="11">
        <f t="shared" si="7"/>
        <v>1.6</v>
      </c>
      <c r="E31" s="11">
        <f t="shared" si="7"/>
        <v>1.4</v>
      </c>
      <c r="F31" s="11">
        <f t="shared" si="7"/>
        <v>1.6</v>
      </c>
      <c r="G31" s="7"/>
      <c r="H31" s="8" t="s">
        <v>4</v>
      </c>
      <c r="I31" s="21">
        <v>24684</v>
      </c>
      <c r="J31" s="21">
        <v>24291</v>
      </c>
      <c r="K31" s="21">
        <v>16265</v>
      </c>
      <c r="L31" s="21">
        <v>13840</v>
      </c>
      <c r="M31" s="21">
        <v>15712</v>
      </c>
    </row>
    <row r="32" spans="1:13" ht="15" x14ac:dyDescent="0.25">
      <c r="A32" s="8" t="s">
        <v>9</v>
      </c>
      <c r="B32" s="11">
        <f t="shared" si="7"/>
        <v>2.4</v>
      </c>
      <c r="C32" s="11">
        <f t="shared" si="7"/>
        <v>3</v>
      </c>
      <c r="D32" s="11">
        <f t="shared" si="7"/>
        <v>3.3</v>
      </c>
      <c r="E32" s="11">
        <f t="shared" si="7"/>
        <v>3.6</v>
      </c>
      <c r="F32" s="11">
        <f t="shared" si="7"/>
        <v>4</v>
      </c>
      <c r="G32" s="7"/>
      <c r="H32" s="8" t="s">
        <v>9</v>
      </c>
      <c r="I32" s="21">
        <v>23865</v>
      </c>
      <c r="J32" s="21">
        <v>30190</v>
      </c>
      <c r="K32" s="21">
        <v>33286</v>
      </c>
      <c r="L32" s="21">
        <v>35702</v>
      </c>
      <c r="M32" s="21">
        <v>39906</v>
      </c>
    </row>
    <row r="33" spans="1:14" ht="15" x14ac:dyDescent="0.25">
      <c r="A33" s="8" t="s">
        <v>3</v>
      </c>
      <c r="B33" s="16">
        <f t="shared" si="7"/>
        <v>7.9</v>
      </c>
      <c r="C33" s="16">
        <f t="shared" si="7"/>
        <v>9.5</v>
      </c>
      <c r="D33" s="16">
        <f t="shared" si="7"/>
        <v>10</v>
      </c>
      <c r="E33" s="16">
        <f t="shared" si="7"/>
        <v>10.4</v>
      </c>
      <c r="F33" s="16">
        <f t="shared" si="7"/>
        <v>10.7</v>
      </c>
      <c r="G33" s="7"/>
      <c r="H33" s="8" t="s">
        <v>17</v>
      </c>
      <c r="I33" s="21">
        <v>78735</v>
      </c>
      <c r="J33" s="21">
        <v>95204</v>
      </c>
      <c r="K33" s="21">
        <v>100258</v>
      </c>
      <c r="L33" s="21">
        <v>104406</v>
      </c>
      <c r="M33" s="21">
        <v>107477</v>
      </c>
    </row>
    <row r="34" spans="1:14" x14ac:dyDescent="0.15">
      <c r="A34" s="15"/>
      <c r="B34" s="23"/>
      <c r="C34" s="23"/>
      <c r="D34" s="23"/>
      <c r="E34" s="23"/>
      <c r="F34" s="23"/>
      <c r="G34" s="24"/>
    </row>
    <row r="35" spans="1:14" x14ac:dyDescent="0.15">
      <c r="L35" s="25"/>
    </row>
    <row r="36" spans="1:14" ht="15" x14ac:dyDescent="0.25">
      <c r="A36" s="44" t="s">
        <v>28</v>
      </c>
      <c r="B36" s="44"/>
      <c r="C36" s="44"/>
      <c r="D36" s="44"/>
      <c r="E36" s="44"/>
      <c r="F36" s="6" t="s">
        <v>15</v>
      </c>
      <c r="L36" s="25"/>
    </row>
    <row r="37" spans="1:14" ht="15" x14ac:dyDescent="0.25">
      <c r="A37" s="8" t="s">
        <v>0</v>
      </c>
      <c r="B37" s="10" t="s">
        <v>25</v>
      </c>
      <c r="C37" s="10" t="s">
        <v>26</v>
      </c>
      <c r="D37" s="10" t="s">
        <v>27</v>
      </c>
      <c r="E37" s="10" t="s">
        <v>38</v>
      </c>
      <c r="F37" s="10" t="s">
        <v>40</v>
      </c>
    </row>
    <row r="38" spans="1:14" ht="15" x14ac:dyDescent="0.25">
      <c r="A38" s="8" t="s">
        <v>5</v>
      </c>
      <c r="B38" s="32">
        <v>580</v>
      </c>
      <c r="C38" s="32">
        <v>489</v>
      </c>
      <c r="D38" s="32">
        <v>500</v>
      </c>
      <c r="E38" s="32">
        <v>384</v>
      </c>
      <c r="F38" s="32">
        <v>345</v>
      </c>
    </row>
    <row r="39" spans="1:14" ht="15" x14ac:dyDescent="0.25">
      <c r="A39" s="8" t="s">
        <v>10</v>
      </c>
      <c r="B39" s="32">
        <v>727</v>
      </c>
      <c r="C39" s="32">
        <v>678</v>
      </c>
      <c r="D39" s="32">
        <v>705</v>
      </c>
      <c r="E39" s="32">
        <v>495</v>
      </c>
      <c r="F39" s="32">
        <v>546</v>
      </c>
      <c r="H39" s="26"/>
      <c r="I39" s="27"/>
      <c r="J39" s="27"/>
      <c r="K39" s="27"/>
      <c r="L39" s="27"/>
      <c r="M39" s="27"/>
      <c r="N39" s="27"/>
    </row>
    <row r="40" spans="1:14" ht="15" x14ac:dyDescent="0.25">
      <c r="A40" s="8" t="s">
        <v>4</v>
      </c>
      <c r="B40" s="32">
        <v>756</v>
      </c>
      <c r="C40" s="32">
        <v>490</v>
      </c>
      <c r="D40" s="32">
        <v>669</v>
      </c>
      <c r="E40" s="32">
        <v>722</v>
      </c>
      <c r="F40" s="32">
        <v>1053</v>
      </c>
    </row>
    <row r="41" spans="1:14" ht="15" x14ac:dyDescent="0.25">
      <c r="A41" s="8" t="s">
        <v>9</v>
      </c>
      <c r="B41" s="32">
        <v>1036</v>
      </c>
      <c r="C41" s="32">
        <v>875</v>
      </c>
      <c r="D41" s="32">
        <v>1278</v>
      </c>
      <c r="E41" s="32">
        <v>1346</v>
      </c>
      <c r="F41" s="32">
        <v>1688</v>
      </c>
      <c r="H41" s="26"/>
      <c r="I41" s="27"/>
      <c r="J41" s="27"/>
      <c r="K41" s="27"/>
      <c r="L41" s="27"/>
      <c r="M41" s="27"/>
      <c r="N41" s="27"/>
    </row>
    <row r="42" spans="1:14" ht="15" x14ac:dyDescent="0.25">
      <c r="A42" s="8" t="s">
        <v>3</v>
      </c>
      <c r="B42" s="32">
        <v>3107</v>
      </c>
      <c r="C42" s="32">
        <v>2532</v>
      </c>
      <c r="D42" s="32">
        <v>3153</v>
      </c>
      <c r="E42" s="32">
        <v>2947</v>
      </c>
      <c r="F42" s="32">
        <v>3632</v>
      </c>
      <c r="H42" s="27"/>
      <c r="I42" s="27"/>
      <c r="J42" s="27"/>
      <c r="K42" s="27"/>
      <c r="L42" s="27"/>
      <c r="M42" s="27"/>
      <c r="N42" s="27"/>
    </row>
    <row r="43" spans="1:14" x14ac:dyDescent="0.15">
      <c r="A43" s="15"/>
      <c r="B43" s="28"/>
      <c r="C43" s="28"/>
      <c r="D43" s="28"/>
      <c r="E43" s="28"/>
      <c r="F43" s="28"/>
      <c r="G43" s="29"/>
    </row>
  </sheetData>
  <mergeCells count="5">
    <mergeCell ref="H3:I3"/>
    <mergeCell ref="H11:I11"/>
    <mergeCell ref="H19:I19"/>
    <mergeCell ref="A36:E36"/>
    <mergeCell ref="H27:J27"/>
  </mergeCells>
  <phoneticPr fontId="2"/>
  <printOptions horizontalCentered="1"/>
  <pageMargins left="0" right="0" top="0.78740157480314965" bottom="0.62992125984251968" header="0.51181102362204722" footer="0.51181102362204722"/>
  <pageSetup paperSize="8" scale="9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④医療保険種別受付件数</vt:lpstr>
      <vt:lpstr>⑤医療保険種別確定件数</vt:lpstr>
      <vt:lpstr>⑥医療保険種別確定金額 </vt:lpstr>
      <vt:lpstr>⑦再審査処理件数（保険者申立）</vt:lpstr>
      <vt:lpstr>⑧再審査処理件数（医療機関申立）</vt:lpstr>
      <vt:lpstr>グラフデータ</vt:lpstr>
      <vt:lpstr>④医療保険種別受付件数!Print_Area</vt:lpstr>
      <vt:lpstr>⑤医療保険種別確定件数!Print_Area</vt:lpstr>
      <vt:lpstr>'⑥医療保険種別確定金額 '!Print_Area</vt:lpstr>
      <vt:lpstr>'⑦再審査処理件数（保険者申立）'!Print_Area</vt:lpstr>
      <vt:lpstr>'⑧再審査処理件数（医療機関申立）'!Print_Area</vt:lpstr>
      <vt:lpstr>グラフデータ!Print_Area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iwtgm0032-1a</cp:lastModifiedBy>
  <cp:lastPrinted>2024-02-28T08:54:12Z</cp:lastPrinted>
  <dcterms:created xsi:type="dcterms:W3CDTF">2006-12-20T06:18:15Z</dcterms:created>
  <dcterms:modified xsi:type="dcterms:W3CDTF">2024-02-28T08:56:48Z</dcterms:modified>
</cp:coreProperties>
</file>