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PROXYSUB\kyouyu\kyoyu\事業課\22_ホームページ関係\⑥統計関係資料\統計情報①（県事業状況報告等より）\R03年度\"/>
    </mc:Choice>
  </mc:AlternateContent>
  <bookViews>
    <workbookView xWindow="240" yWindow="45" windowWidth="14940" windowHeight="9000" tabRatio="610"/>
  </bookViews>
  <sheets>
    <sheet name="①国保被保険者数と１人当たり費用額及び医療費の推移" sheetId="18" r:id="rId1"/>
    <sheet name="②国保の加入世帯数と加入者の推移（年度末現在）" sheetId="20" r:id="rId2"/>
    <sheet name="③国保税の１人当たり調定額と収納額及び収納率の推移" sheetId="22" r:id="rId3"/>
    <sheet name="グラフデータ" sheetId="1" state="hidden" r:id="rId4"/>
  </sheets>
  <definedNames>
    <definedName name="_xlnm.Print_Area" localSheetId="0">①国保被保険者数と１人当たり費用額及び医療費の推移!$A$1:$H$53</definedName>
    <definedName name="_xlnm.Print_Area" localSheetId="1">'②国保の加入世帯数と加入者の推移（年度末現在）'!$A$1:$K$41</definedName>
    <definedName name="_xlnm.Print_Area" localSheetId="2">③国保税の１人当たり調定額と収納額及び収納率の推移!$A$1:$L$41</definedName>
    <definedName name="_xlnm.Print_Area" localSheetId="3">グラフデータ!$A$3:$N$33</definedName>
  </definedNames>
  <calcPr calcId="162913"/>
</workbook>
</file>

<file path=xl/calcChain.xml><?xml version="1.0" encoding="utf-8"?>
<calcChain xmlns="http://schemas.openxmlformats.org/spreadsheetml/2006/main">
  <c r="L26" i="1" l="1"/>
  <c r="K26" i="1"/>
  <c r="J26" i="1"/>
  <c r="I26" i="1"/>
  <c r="M26" i="1"/>
  <c r="M25" i="1" l="1"/>
  <c r="L25" i="1"/>
  <c r="K25" i="1"/>
  <c r="J25" i="1"/>
  <c r="I25" i="1"/>
  <c r="D51" i="18" l="1"/>
  <c r="E51" i="18"/>
  <c r="F51" i="18"/>
  <c r="G51" i="18"/>
  <c r="C51" i="18"/>
  <c r="D41" i="22"/>
  <c r="E41" i="22"/>
  <c r="F41" i="22"/>
  <c r="G41" i="22"/>
  <c r="C41" i="22"/>
  <c r="G40" i="22" l="1"/>
  <c r="F40" i="22"/>
  <c r="E40" i="22"/>
  <c r="D40" i="22"/>
  <c r="C40" i="22"/>
  <c r="G39" i="22"/>
  <c r="F39" i="22"/>
  <c r="E39" i="22"/>
  <c r="D39" i="22"/>
  <c r="C39" i="22"/>
  <c r="G38" i="22"/>
  <c r="F38" i="22"/>
  <c r="E38" i="22"/>
  <c r="D38" i="22"/>
  <c r="C38" i="22"/>
  <c r="H40" i="20"/>
  <c r="G40" i="20"/>
  <c r="F40" i="20"/>
  <c r="E40" i="20"/>
  <c r="D40" i="20"/>
  <c r="H39" i="20"/>
  <c r="G39" i="20"/>
  <c r="F39" i="20"/>
  <c r="E39" i="20"/>
  <c r="D39" i="20"/>
  <c r="H38" i="20"/>
  <c r="G38" i="20"/>
  <c r="F38" i="20"/>
  <c r="E38" i="20"/>
  <c r="D38" i="20"/>
  <c r="G49" i="18" l="1"/>
  <c r="F49" i="18"/>
  <c r="E49" i="18"/>
  <c r="D49" i="18"/>
  <c r="C49" i="18"/>
  <c r="G48" i="18"/>
  <c r="F48" i="18"/>
  <c r="E48" i="18"/>
  <c r="D48" i="18"/>
  <c r="C48" i="18"/>
  <c r="C50" i="18" l="1"/>
  <c r="D50" i="18"/>
  <c r="E50" i="18"/>
  <c r="F50" i="18"/>
  <c r="F30" i="1" l="1"/>
  <c r="E30" i="1"/>
  <c r="D30" i="1"/>
  <c r="C30" i="1"/>
  <c r="B30" i="1"/>
  <c r="F25" i="1"/>
  <c r="E25" i="1"/>
  <c r="D25" i="1"/>
  <c r="C25" i="1"/>
  <c r="B25" i="1"/>
  <c r="F15" i="1"/>
  <c r="E15" i="1"/>
  <c r="D15" i="1"/>
  <c r="C15" i="1"/>
  <c r="B15" i="1"/>
  <c r="F9" i="1"/>
  <c r="E9" i="1"/>
  <c r="D9" i="1"/>
  <c r="C9" i="1"/>
  <c r="B9" i="1"/>
  <c r="F4" i="1"/>
  <c r="E4" i="1"/>
  <c r="D4" i="1"/>
  <c r="C4" i="1"/>
  <c r="B4" i="1"/>
  <c r="F32" i="1"/>
  <c r="E32" i="1"/>
  <c r="D32" i="1"/>
  <c r="C32" i="1"/>
  <c r="B32" i="1"/>
  <c r="F31" i="1"/>
  <c r="E31" i="1"/>
  <c r="D31" i="1"/>
  <c r="C31" i="1"/>
  <c r="B31" i="1"/>
  <c r="G50" i="18" l="1"/>
  <c r="B26" i="1"/>
  <c r="F26" i="1" l="1"/>
  <c r="D26" i="1"/>
  <c r="C26" i="1"/>
  <c r="E26" i="1"/>
  <c r="F11" i="1"/>
  <c r="E11" i="1"/>
  <c r="D11" i="1"/>
  <c r="C11" i="1"/>
  <c r="B11" i="1"/>
  <c r="F10" i="1"/>
  <c r="E10" i="1"/>
  <c r="D10" i="1"/>
  <c r="C10" i="1"/>
  <c r="B10" i="1"/>
  <c r="E5" i="1" l="1"/>
  <c r="B5" i="1"/>
  <c r="F5" i="1" l="1"/>
  <c r="C5" i="1"/>
  <c r="D5" i="1"/>
  <c r="F16" i="1"/>
  <c r="B16" i="1"/>
  <c r="C16" i="1"/>
  <c r="D16" i="1"/>
  <c r="E16" i="1"/>
</calcChain>
</file>

<file path=xl/comments1.xml><?xml version="1.0" encoding="utf-8"?>
<comments xmlns="http://schemas.openxmlformats.org/spreadsheetml/2006/main">
  <authors>
    <author>densan11-a</author>
  </authors>
  <commentList>
    <comment ref="H3" authorId="0" shapeId="0">
      <text>
        <r>
          <rPr>
            <sz val="9"/>
            <color indexed="81"/>
            <rFont val="ＭＳ Ｐゴシック"/>
            <family val="3"/>
            <charset val="128"/>
          </rPr>
          <t>統計表第１表（年度別・月別一般状況）より全被保険者数計と退職被保険者計を取得し、＜</t>
        </r>
        <r>
          <rPr>
            <sz val="9"/>
            <color indexed="10"/>
            <rFont val="ＭＳ Ｐゴシック"/>
            <family val="3"/>
            <charset val="128"/>
          </rPr>
          <t>総数－退職</t>
        </r>
        <r>
          <rPr>
            <sz val="9"/>
            <color indexed="81"/>
            <rFont val="ＭＳ Ｐゴシック"/>
            <family val="3"/>
            <charset val="128"/>
          </rPr>
          <t xml:space="preserve">＞して一般被保険者を算出すること
</t>
        </r>
      </text>
    </comment>
    <comment ref="H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事業状況１一般状況（表１）より取得
</t>
        </r>
      </text>
    </comment>
    <comment ref="H14" authorId="0" shapeId="0">
      <text>
        <r>
          <rPr>
            <sz val="9"/>
            <color indexed="81"/>
            <rFont val="ＭＳ Ｐゴシック"/>
            <family val="3"/>
            <charset val="128"/>
          </rPr>
          <t>一般・・・事業年報Ｃ表集計表（１）</t>
        </r>
        <r>
          <rPr>
            <b/>
            <sz val="9"/>
            <color indexed="81"/>
            <rFont val="ＭＳ Ｐゴシック"/>
            <family val="3"/>
            <charset val="128"/>
          </rPr>
          <t>３</t>
        </r>
        <r>
          <rPr>
            <sz val="9"/>
            <color indexed="81"/>
            <rFont val="ＭＳ Ｐゴシック"/>
            <family val="3"/>
            <charset val="128"/>
          </rPr>
          <t>＜市町村＋組合＞の保険給付の状況１．医療給付の状況（１）全体・費用額計</t>
        </r>
      </text>
    </comment>
    <comment ref="A19" authorId="0" shapeId="0">
      <text>
        <r>
          <rPr>
            <sz val="9"/>
            <color indexed="81"/>
            <rFont val="ＭＳ Ｐゴシック"/>
            <family val="3"/>
            <charset val="128"/>
          </rPr>
          <t>事業状況３財政状況（表１０）より取得</t>
        </r>
      </text>
    </comment>
    <comment ref="H24" authorId="0" shapeId="0">
      <text>
        <r>
          <rPr>
            <sz val="9"/>
            <color indexed="8"/>
            <rFont val="ＭＳ Ｐゴシック"/>
            <family val="3"/>
            <charset val="128"/>
          </rPr>
          <t>療養諸費（一般）/一般被保険者数により算出</t>
        </r>
      </text>
    </comment>
    <comment ref="H29" authorId="0" shapeId="0">
      <text>
        <r>
          <rPr>
            <sz val="9"/>
            <color indexed="81"/>
            <rFont val="ＭＳ Ｐゴシック"/>
            <family val="3"/>
            <charset val="128"/>
          </rPr>
          <t>事業状況３財政状況（表１２）より取得</t>
        </r>
      </text>
    </comment>
  </commentList>
</comments>
</file>

<file path=xl/sharedStrings.xml><?xml version="1.0" encoding="utf-8"?>
<sst xmlns="http://schemas.openxmlformats.org/spreadsheetml/2006/main" count="85" uniqueCount="36">
  <si>
    <t>国保世帯数</t>
    <rPh sb="0" eb="2">
      <t>コクホ</t>
    </rPh>
    <rPh sb="2" eb="5">
      <t>セタイスウ</t>
    </rPh>
    <phoneticPr fontId="2"/>
  </si>
  <si>
    <t>一般被保険者</t>
    <rPh sb="0" eb="2">
      <t>イッパン</t>
    </rPh>
    <rPh sb="2" eb="6">
      <t>ヒホケンシャ</t>
    </rPh>
    <phoneticPr fontId="2"/>
  </si>
  <si>
    <t>1人当たり収納額</t>
    <rPh sb="1" eb="2">
      <t>ニン</t>
    </rPh>
    <rPh sb="2" eb="3">
      <t>ア</t>
    </rPh>
    <rPh sb="5" eb="7">
      <t>シュウノウ</t>
    </rPh>
    <rPh sb="7" eb="8">
      <t>ガク</t>
    </rPh>
    <phoneticPr fontId="2"/>
  </si>
  <si>
    <t>1人当たり調定額</t>
    <rPh sb="1" eb="2">
      <t>ニン</t>
    </rPh>
    <rPh sb="2" eb="3">
      <t>ア</t>
    </rPh>
    <rPh sb="5" eb="6">
      <t>チョウテイ</t>
    </rPh>
    <rPh sb="6" eb="7">
      <t>テイ</t>
    </rPh>
    <rPh sb="7" eb="8">
      <t>ガク</t>
    </rPh>
    <phoneticPr fontId="2"/>
  </si>
  <si>
    <t>単位：億円</t>
    <rPh sb="0" eb="2">
      <t>タンイ</t>
    </rPh>
    <rPh sb="3" eb="5">
      <t>オクエン</t>
    </rPh>
    <phoneticPr fontId="2"/>
  </si>
  <si>
    <t>単位：円</t>
    <rPh sb="0" eb="2">
      <t>タンイ</t>
    </rPh>
    <rPh sb="3" eb="4">
      <t>エン</t>
    </rPh>
    <phoneticPr fontId="2"/>
  </si>
  <si>
    <t>年度</t>
    <rPh sb="0" eb="2">
      <t>ネンド</t>
    </rPh>
    <phoneticPr fontId="2"/>
  </si>
  <si>
    <t>単位：％</t>
    <rPh sb="0" eb="2">
      <t>タンイ</t>
    </rPh>
    <phoneticPr fontId="2"/>
  </si>
  <si>
    <t>※事業状況、統計表、事業年報全て県のHPよりダウンロード</t>
    <rPh sb="1" eb="3">
      <t>ジギョウ</t>
    </rPh>
    <rPh sb="3" eb="5">
      <t>ジョウキョウ</t>
    </rPh>
    <rPh sb="6" eb="9">
      <t>トウケイヒョウ</t>
    </rPh>
    <rPh sb="10" eb="12">
      <t>ジギョウ</t>
    </rPh>
    <rPh sb="12" eb="14">
      <t>ネンポウ</t>
    </rPh>
    <rPh sb="14" eb="15">
      <t>スベ</t>
    </rPh>
    <rPh sb="16" eb="17">
      <t>ケン</t>
    </rPh>
    <phoneticPr fontId="2"/>
  </si>
  <si>
    <t>平成29年度</t>
    <rPh sb="0" eb="2">
      <t>ヘイセイ</t>
    </rPh>
    <rPh sb="4" eb="6">
      <t>ネンド</t>
    </rPh>
    <phoneticPr fontId="2"/>
  </si>
  <si>
    <t>※年間平均被保険者数　　単位：人</t>
    <rPh sb="1" eb="3">
      <t>ネンカン</t>
    </rPh>
    <rPh sb="3" eb="5">
      <t>ヘイキン</t>
    </rPh>
    <rPh sb="5" eb="9">
      <t>ヒホケンシャ</t>
    </rPh>
    <rPh sb="9" eb="10">
      <t>スウ</t>
    </rPh>
    <rPh sb="12" eb="14">
      <t>タンイ</t>
    </rPh>
    <rPh sb="15" eb="16">
      <t>ニン</t>
    </rPh>
    <phoneticPr fontId="2"/>
  </si>
  <si>
    <t>※数値は年度末現在の状況　　単位：人、世帯</t>
    <rPh sb="1" eb="3">
      <t>スウチ</t>
    </rPh>
    <rPh sb="4" eb="7">
      <t>ネンドマツ</t>
    </rPh>
    <rPh sb="7" eb="9">
      <t>ゲンザイ</t>
    </rPh>
    <rPh sb="10" eb="12">
      <t>ジョウキョウ</t>
    </rPh>
    <rPh sb="14" eb="16">
      <t>タンイ</t>
    </rPh>
    <rPh sb="17" eb="18">
      <t>ニン</t>
    </rPh>
    <rPh sb="19" eb="21">
      <t>セタイ</t>
    </rPh>
    <phoneticPr fontId="2"/>
  </si>
  <si>
    <t>単位：万人</t>
    <rPh sb="0" eb="2">
      <t>タンイ</t>
    </rPh>
    <rPh sb="3" eb="5">
      <t>マンニン</t>
    </rPh>
    <phoneticPr fontId="2"/>
  </si>
  <si>
    <t>単位：万円</t>
    <rPh sb="0" eb="2">
      <t>タンイ</t>
    </rPh>
    <rPh sb="3" eb="4">
      <t>マン</t>
    </rPh>
    <rPh sb="4" eb="5">
      <t>エン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</si>
  <si>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</si>
  <si>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</si>
  <si>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一般被保険者数</t>
    <rPh sb="0" eb="2">
      <t>イッパン</t>
    </rPh>
    <rPh sb="2" eb="6">
      <t>ヒホケンシャ</t>
    </rPh>
    <rPh sb="6" eb="7">
      <t>スウ</t>
    </rPh>
    <phoneticPr fontId="2"/>
  </si>
  <si>
    <t>一般被保険者</t>
    <rPh sb="0" eb="2">
      <t>イッパン</t>
    </rPh>
    <rPh sb="2" eb="3">
      <t>ヒ</t>
    </rPh>
    <rPh sb="3" eb="5">
      <t>ホケン</t>
    </rPh>
    <rPh sb="5" eb="6">
      <t>シャ</t>
    </rPh>
    <phoneticPr fontId="2"/>
  </si>
  <si>
    <t>一般国保医療費</t>
    <rPh sb="0" eb="2">
      <t>イッパン</t>
    </rPh>
    <rPh sb="2" eb="4">
      <t>コクホ</t>
    </rPh>
    <rPh sb="4" eb="7">
      <t>イリョウヒ</t>
    </rPh>
    <phoneticPr fontId="2"/>
  </si>
  <si>
    <t>収納率</t>
    <rPh sb="0" eb="2">
      <t>シュウノウ</t>
    </rPh>
    <rPh sb="2" eb="3">
      <t>リツ</t>
    </rPh>
    <phoneticPr fontId="2"/>
  </si>
  <si>
    <t>1人当たり費用額
（一般）</t>
    <rPh sb="0" eb="2">
      <t>ヒトリ</t>
    </rPh>
    <rPh sb="2" eb="3">
      <t>ア</t>
    </rPh>
    <rPh sb="5" eb="7">
      <t>ヒヨウ</t>
    </rPh>
    <rPh sb="7" eb="8">
      <t>ガク</t>
    </rPh>
    <rPh sb="10" eb="12">
      <t>イッパン</t>
    </rPh>
    <phoneticPr fontId="2"/>
  </si>
  <si>
    <t>令和２年度</t>
    <rPh sb="0" eb="2">
      <t>レイワ</t>
    </rPh>
    <rPh sb="3" eb="5">
      <t>ネンド</t>
    </rPh>
    <phoneticPr fontId="2"/>
  </si>
  <si>
    <t>①-1 国保被保険者の推移（入力用）</t>
    <rPh sb="4" eb="6">
      <t>コクホ</t>
    </rPh>
    <rPh sb="6" eb="10">
      <t>ヒホケンシャ</t>
    </rPh>
    <rPh sb="11" eb="13">
      <t>スイイ</t>
    </rPh>
    <rPh sb="14" eb="17">
      <t>ニュウリョクヨウ</t>
    </rPh>
    <phoneticPr fontId="2"/>
  </si>
  <si>
    <t>①-1 国保被保険者の推移（グラフ表示用）</t>
    <rPh sb="4" eb="6">
      <t>コクホ</t>
    </rPh>
    <rPh sb="6" eb="10">
      <t>ヒホケンシャ</t>
    </rPh>
    <rPh sb="11" eb="13">
      <t>スイイ</t>
    </rPh>
    <rPh sb="17" eb="20">
      <t>ヒョウジヨウ</t>
    </rPh>
    <phoneticPr fontId="2"/>
  </si>
  <si>
    <t>② 国保の加入世帯・加入者の推移（グラフ表示用）</t>
    <rPh sb="2" eb="4">
      <t>コクホ</t>
    </rPh>
    <rPh sb="5" eb="7">
      <t>カニュウ</t>
    </rPh>
    <rPh sb="7" eb="9">
      <t>セタイ</t>
    </rPh>
    <rPh sb="10" eb="13">
      <t>カニュウシャ</t>
    </rPh>
    <rPh sb="14" eb="16">
      <t>スイイ</t>
    </rPh>
    <rPh sb="20" eb="23">
      <t>ヒョウジヨウ</t>
    </rPh>
    <phoneticPr fontId="2"/>
  </si>
  <si>
    <t>② 国保の加入世帯数と加入者の推移（入力用）</t>
    <rPh sb="2" eb="4">
      <t>コクホ</t>
    </rPh>
    <rPh sb="5" eb="7">
      <t>カニュウ</t>
    </rPh>
    <rPh sb="7" eb="9">
      <t>セタイ</t>
    </rPh>
    <rPh sb="9" eb="10">
      <t>スウ</t>
    </rPh>
    <rPh sb="11" eb="14">
      <t>カニュウシャ</t>
    </rPh>
    <rPh sb="15" eb="17">
      <t>スイイ</t>
    </rPh>
    <rPh sb="18" eb="21">
      <t>ニュウリョクヨウ</t>
    </rPh>
    <phoneticPr fontId="2"/>
  </si>
  <si>
    <t>①-2 国保医療費(療養諸費）の推移（入力用）</t>
    <rPh sb="4" eb="6">
      <t>コクホ</t>
    </rPh>
    <rPh sb="6" eb="9">
      <t>イリョウヒ</t>
    </rPh>
    <rPh sb="10" eb="12">
      <t>リョウヨウ</t>
    </rPh>
    <rPh sb="12" eb="14">
      <t>ショヒ</t>
    </rPh>
    <rPh sb="16" eb="18">
      <t>スイイ</t>
    </rPh>
    <rPh sb="19" eb="22">
      <t>ニュウリョクヨウ</t>
    </rPh>
    <phoneticPr fontId="2"/>
  </si>
  <si>
    <t>①-2 一般国保医療費</t>
    <rPh sb="4" eb="6">
      <t>イッパン</t>
    </rPh>
    <rPh sb="6" eb="8">
      <t>コクホ</t>
    </rPh>
    <rPh sb="8" eb="11">
      <t>イリョウヒ</t>
    </rPh>
    <phoneticPr fontId="2"/>
  </si>
  <si>
    <t>③-1 国保税収納率（現年分）の推移＜市町村＞（入力用＝グラフ表示用）</t>
    <rPh sb="4" eb="5">
      <t>コク</t>
    </rPh>
    <rPh sb="5" eb="7">
      <t>ホゼイ</t>
    </rPh>
    <rPh sb="7" eb="9">
      <t>シュウノウ</t>
    </rPh>
    <rPh sb="9" eb="10">
      <t>リツ</t>
    </rPh>
    <rPh sb="11" eb="12">
      <t>ゲン</t>
    </rPh>
    <rPh sb="12" eb="13">
      <t>ネン</t>
    </rPh>
    <rPh sb="13" eb="14">
      <t>ブン</t>
    </rPh>
    <rPh sb="16" eb="18">
      <t>スイイ</t>
    </rPh>
    <rPh sb="19" eb="22">
      <t>シチョウソン</t>
    </rPh>
    <rPh sb="24" eb="27">
      <t>ニュウリョクヨウ</t>
    </rPh>
    <rPh sb="31" eb="34">
      <t>ヒョウジヨウ</t>
    </rPh>
    <phoneticPr fontId="2"/>
  </si>
  <si>
    <t>③-2 国保税1人当たり調定額と収納額（現年分）＜市町村＞（グラフ表示用）</t>
    <rPh sb="4" eb="5">
      <t>コク</t>
    </rPh>
    <rPh sb="5" eb="7">
      <t>ホゼイ</t>
    </rPh>
    <rPh sb="8" eb="9">
      <t>ニン</t>
    </rPh>
    <rPh sb="9" eb="10">
      <t>ア</t>
    </rPh>
    <rPh sb="12" eb="13">
      <t>チョウテイ</t>
    </rPh>
    <rPh sb="13" eb="14">
      <t>テイ</t>
    </rPh>
    <rPh sb="14" eb="15">
      <t>ガク</t>
    </rPh>
    <rPh sb="16" eb="18">
      <t>シュウノウ</t>
    </rPh>
    <rPh sb="18" eb="19">
      <t>ガク</t>
    </rPh>
    <rPh sb="20" eb="21">
      <t>ゲン</t>
    </rPh>
    <rPh sb="21" eb="22">
      <t>ネン</t>
    </rPh>
    <rPh sb="22" eb="23">
      <t>ブン</t>
    </rPh>
    <rPh sb="25" eb="28">
      <t>シチョウソン</t>
    </rPh>
    <rPh sb="33" eb="36">
      <t>ヒョウジヨウ</t>
    </rPh>
    <phoneticPr fontId="2"/>
  </si>
  <si>
    <t>③-2 国保税1人当たり調定額と収納額（現年分）＜市町村＞（入力用）</t>
    <rPh sb="4" eb="5">
      <t>コク</t>
    </rPh>
    <rPh sb="5" eb="7">
      <t>ホゼイ</t>
    </rPh>
    <rPh sb="8" eb="9">
      <t>ニン</t>
    </rPh>
    <rPh sb="9" eb="10">
      <t>ア</t>
    </rPh>
    <rPh sb="12" eb="13">
      <t>チョウテイ</t>
    </rPh>
    <rPh sb="13" eb="14">
      <t>テイ</t>
    </rPh>
    <rPh sb="14" eb="15">
      <t>ガク</t>
    </rPh>
    <rPh sb="16" eb="18">
      <t>シュウノウ</t>
    </rPh>
    <rPh sb="18" eb="19">
      <t>ガク</t>
    </rPh>
    <rPh sb="20" eb="21">
      <t>ゲン</t>
    </rPh>
    <rPh sb="21" eb="22">
      <t>ネン</t>
    </rPh>
    <rPh sb="22" eb="23">
      <t>ブン</t>
    </rPh>
    <rPh sb="25" eb="28">
      <t>シチョウソン</t>
    </rPh>
    <rPh sb="30" eb="33">
      <t>ニュウリョクヨウ</t>
    </rPh>
    <phoneticPr fontId="2"/>
  </si>
  <si>
    <t>単位：万人、万世帯</t>
    <rPh sb="0" eb="2">
      <t>タンイ</t>
    </rPh>
    <rPh sb="3" eb="4">
      <t>マン</t>
    </rPh>
    <rPh sb="4" eb="5">
      <t>ニン</t>
    </rPh>
    <rPh sb="6" eb="7">
      <t>マン</t>
    </rPh>
    <rPh sb="7" eb="9">
      <t>セタイ</t>
    </rPh>
    <phoneticPr fontId="2"/>
  </si>
  <si>
    <t>一般被保険者数
（年度平均）</t>
    <rPh sb="0" eb="2">
      <t>イッパン</t>
    </rPh>
    <rPh sb="2" eb="6">
      <t>ヒホケンシャ</t>
    </rPh>
    <rPh sb="6" eb="7">
      <t>スウ</t>
    </rPh>
    <rPh sb="9" eb="11">
      <t>ネンド</t>
    </rPh>
    <rPh sb="11" eb="13">
      <t>ヘイキン</t>
    </rPh>
    <phoneticPr fontId="2"/>
  </si>
  <si>
    <t>①-３ 1人当たり費用額の推移（療養諸費）（入力用）</t>
    <rPh sb="5" eb="6">
      <t>ニン</t>
    </rPh>
    <rPh sb="6" eb="7">
      <t>ア</t>
    </rPh>
    <rPh sb="9" eb="12">
      <t>ヒヨウガク</t>
    </rPh>
    <rPh sb="13" eb="15">
      <t>スイイ</t>
    </rPh>
    <rPh sb="16" eb="18">
      <t>リョウヨウ</t>
    </rPh>
    <rPh sb="18" eb="20">
      <t>ショヒ</t>
    </rPh>
    <rPh sb="22" eb="25">
      <t>ニュウリョクヨウ</t>
    </rPh>
    <phoneticPr fontId="2"/>
  </si>
  <si>
    <t>①-３ 1人当たり費用額</t>
    <rPh sb="5" eb="6">
      <t>ニン</t>
    </rPh>
    <rPh sb="6" eb="7">
      <t>ア</t>
    </rPh>
    <rPh sb="9" eb="12">
      <t>ヒヨウガク</t>
    </rPh>
    <phoneticPr fontId="2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</si>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</sst>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#,##0;[Red]\,\-#,##0,,"/>
    <numFmt numFmtId="178" formatCode="0.0_);[Red]\(0.0\)"/>
    <numFmt numFmtId="179" formatCode="#,##0.0_ ;[Red]\-#,##0.0\ "/>
    <numFmt numFmtId="180" formatCode="#,##0.00_ ;[Red]\-#,##0.0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Border="1"/>
    <xf numFmtId="176" fontId="0" fillId="0" borderId="0" xfId="0" applyNumberFormat="1" applyBorder="1"/>
    <xf numFmtId="0" fontId="9" fillId="0" borderId="0" xfId="0" applyFont="1"/>
    <xf numFmtId="0" fontId="9" fillId="0" borderId="0" xfId="0" applyFont="1" applyBorder="1"/>
    <xf numFmtId="176" fontId="9" fillId="0" borderId="0" xfId="0" applyNumberFormat="1" applyFont="1" applyBorder="1"/>
    <xf numFmtId="38" fontId="0" fillId="0" borderId="0" xfId="0" applyNumberFormat="1"/>
    <xf numFmtId="0" fontId="6" fillId="0" borderId="0" xfId="0" applyFont="1"/>
    <xf numFmtId="38" fontId="0" fillId="0" borderId="3" xfId="1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2" borderId="0" xfId="0" applyFill="1"/>
    <xf numFmtId="0" fontId="0" fillId="3" borderId="0" xfId="0" applyFill="1"/>
    <xf numFmtId="0" fontId="3" fillId="0" borderId="3" xfId="0" applyFont="1" applyFill="1" applyBorder="1"/>
    <xf numFmtId="0" fontId="0" fillId="0" borderId="3" xfId="0" applyFill="1" applyBorder="1"/>
    <xf numFmtId="0" fontId="12" fillId="0" borderId="1" xfId="0" applyFont="1" applyBorder="1"/>
    <xf numFmtId="0" fontId="13" fillId="4" borderId="1" xfId="0" applyFont="1" applyFill="1" applyBorder="1" applyAlignment="1">
      <alignment horizontal="center" vertical="center"/>
    </xf>
    <xf numFmtId="38" fontId="13" fillId="4" borderId="1" xfId="1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178" fontId="13" fillId="0" borderId="1" xfId="1" applyNumberFormat="1" applyFont="1" applyBorder="1"/>
    <xf numFmtId="179" fontId="13" fillId="0" borderId="1" xfId="1" applyNumberFormat="1" applyFont="1" applyBorder="1"/>
    <xf numFmtId="38" fontId="13" fillId="0" borderId="1" xfId="1" applyFont="1" applyBorder="1"/>
    <xf numFmtId="0" fontId="12" fillId="0" borderId="2" xfId="0" applyFont="1" applyFill="1" applyBorder="1" applyAlignment="1"/>
    <xf numFmtId="177" fontId="12" fillId="0" borderId="0" xfId="0" applyNumberFormat="1" applyFont="1"/>
    <xf numFmtId="0" fontId="12" fillId="4" borderId="1" xfId="0" applyFont="1" applyFill="1" applyBorder="1" applyAlignment="1">
      <alignment horizontal="center" vertical="center"/>
    </xf>
    <xf numFmtId="38" fontId="12" fillId="4" borderId="1" xfId="1" applyFont="1" applyFill="1" applyBorder="1"/>
    <xf numFmtId="38" fontId="12" fillId="4" borderId="1" xfId="1" applyNumberFormat="1" applyFont="1" applyFill="1" applyBorder="1"/>
    <xf numFmtId="176" fontId="13" fillId="4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Fill="1" applyAlignment="1">
      <alignment horizontal="right"/>
    </xf>
    <xf numFmtId="0" fontId="14" fillId="0" borderId="0" xfId="0" applyFont="1" applyFill="1"/>
    <xf numFmtId="0" fontId="13" fillId="0" borderId="0" xfId="0" applyFont="1" applyFill="1"/>
    <xf numFmtId="0" fontId="12" fillId="0" borderId="1" xfId="0" applyFont="1" applyFill="1" applyBorder="1"/>
    <xf numFmtId="0" fontId="12" fillId="0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38" fontId="11" fillId="2" borderId="0" xfId="1" applyFont="1" applyFill="1" applyBorder="1"/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8" fontId="16" fillId="2" borderId="1" xfId="1" applyFont="1" applyFill="1" applyBorder="1"/>
    <xf numFmtId="0" fontId="15" fillId="2" borderId="1" xfId="0" applyFont="1" applyFill="1" applyBorder="1" applyAlignment="1">
      <alignment horizontal="center" vertical="center" wrapText="1"/>
    </xf>
    <xf numFmtId="180" fontId="16" fillId="2" borderId="1" xfId="1" applyNumberFormat="1" applyFont="1" applyFill="1" applyBorder="1"/>
    <xf numFmtId="0" fontId="12" fillId="0" borderId="1" xfId="0" applyFont="1" applyFill="1" applyBorder="1" applyAlignment="1">
      <alignment horizontal="center" vertical="center"/>
    </xf>
    <xf numFmtId="38" fontId="13" fillId="0" borderId="1" xfId="1" applyFont="1" applyFill="1" applyBorder="1"/>
    <xf numFmtId="38" fontId="16" fillId="2" borderId="1" xfId="1" applyFont="1" applyFill="1" applyBorder="1" applyAlignment="1">
      <alignment horizontal="center"/>
    </xf>
    <xf numFmtId="38" fontId="16" fillId="2" borderId="1" xfId="1" applyFont="1" applyFill="1" applyBorder="1" applyAlignment="1">
      <alignment vertic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FF7C80"/>
      <color rgb="FF99CCFF"/>
      <color rgb="FFFFCC66"/>
      <color rgb="FFFF9999"/>
      <color rgb="FFCC99FF"/>
      <color rgb="FFFF99CC"/>
      <color rgb="FF9966FF"/>
      <color rgb="FFCC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国保被保険者数と１人当たり費用額及び医療費の推移</a:t>
            </a:r>
            <a:endParaRPr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layout>
        <c:manualLayout>
          <c:xMode val="edge"/>
          <c:yMode val="edge"/>
          <c:x val="0.18450916666666664"/>
          <c:y val="1.84591506121102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623323013415894E-2"/>
          <c:y val="6.6101694915254236E-2"/>
          <c:w val="0.89292242602854899"/>
          <c:h val="0.891453899386375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グラフデータ!$A$5</c:f>
              <c:strCache>
                <c:ptCount val="1"/>
                <c:pt idx="0">
                  <c:v>一般被保険者数</c:v>
                </c:pt>
              </c:strCache>
            </c:strRef>
          </c:tx>
          <c:spPr>
            <a:solidFill>
              <a:srgbClr val="FFCC99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093929748143054E-3"/>
                  <c:y val="5.4607508532423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394-4106-83A8-C11A311CE29F}"/>
                </c:ext>
              </c:extLst>
            </c:dLbl>
            <c:dLbl>
              <c:idx val="1"/>
              <c:layout>
                <c:manualLayout>
                  <c:x val="1.4138605014798163E-3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394-4106-83A8-C11A311CE29F}"/>
                </c:ext>
              </c:extLst>
            </c:dLbl>
            <c:dLbl>
              <c:idx val="2"/>
              <c:layout>
                <c:manualLayout>
                  <c:x val="1.4230189311441412E-3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394-4106-83A8-C11A311CE29F}"/>
                </c:ext>
              </c:extLst>
            </c:dLbl>
            <c:dLbl>
              <c:idx val="3"/>
              <c:layout>
                <c:manualLayout>
                  <c:x val="-4.5792148321885298E-6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394-4106-83A8-C11A311CE29F}"/>
                </c:ext>
              </c:extLst>
            </c:dLbl>
            <c:dLbl>
              <c:idx val="4"/>
              <c:layout>
                <c:manualLayout>
                  <c:x val="0"/>
                  <c:y val="5.4607508532423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394-4106-83A8-C11A311CE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グラフデータ!$B$4:$F$4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グラフデータ!$B$5:$F$5</c:f>
              <c:numCache>
                <c:formatCode>0.0_);[Red]\(0.0\)</c:formatCode>
                <c:ptCount val="5"/>
                <c:pt idx="0">
                  <c:v>28.5</c:v>
                </c:pt>
                <c:pt idx="1">
                  <c:v>27.7</c:v>
                </c:pt>
                <c:pt idx="2">
                  <c:v>26.8</c:v>
                </c:pt>
                <c:pt idx="3">
                  <c:v>26.3</c:v>
                </c:pt>
                <c:pt idx="4">
                  <c:v>25.8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4-4A14-91E0-9D8AC73491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019200"/>
        <c:axId val="98020736"/>
      </c:barChart>
      <c:lineChart>
        <c:grouping val="standard"/>
        <c:varyColors val="0"/>
        <c:ser>
          <c:idx val="2"/>
          <c:order val="2"/>
          <c:tx>
            <c:v>1人当たり費用額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4146981627296603E-2"/>
                  <c:y val="3.4129692832764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394-4106-83A8-C11A311CE29F}"/>
                </c:ext>
              </c:extLst>
            </c:dLbl>
            <c:dLbl>
              <c:idx val="1"/>
              <c:layout>
                <c:manualLayout>
                  <c:x val="-3.2733121125816722E-2"/>
                  <c:y val="3.412969283276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394-4106-83A8-C11A311CE29F}"/>
                </c:ext>
              </c:extLst>
            </c:dLbl>
            <c:dLbl>
              <c:idx val="2"/>
              <c:layout>
                <c:manualLayout>
                  <c:x val="-3.1310102194672472E-2"/>
                  <c:y val="3.6405005688282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94-4106-83A8-C11A311CE29F}"/>
                </c:ext>
              </c:extLst>
            </c:dLbl>
            <c:dLbl>
              <c:idx val="3"/>
              <c:layout>
                <c:manualLayout>
                  <c:x val="-3.5574579773273024E-2"/>
                  <c:y val="3.640500568828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394-4106-83A8-C11A311CE29F}"/>
                </c:ext>
              </c:extLst>
            </c:dLbl>
            <c:dLbl>
              <c:idx val="4"/>
              <c:layout>
                <c:manualLayout>
                  <c:x val="-3.4151560842128774E-2"/>
                  <c:y val="3.41296928327645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94-4106-83A8-C11A311CE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グラフデータ!$B$26:$F$26</c:f>
              <c:numCache>
                <c:formatCode>#,##0.0_ ;[Red]\-#,##0.0\ </c:formatCode>
                <c:ptCount val="5"/>
                <c:pt idx="0">
                  <c:v>37.299999999999997</c:v>
                </c:pt>
                <c:pt idx="1">
                  <c:v>37.9</c:v>
                </c:pt>
                <c:pt idx="2">
                  <c:v>38.799999999999997</c:v>
                </c:pt>
                <c:pt idx="3">
                  <c:v>38.799999999999997</c:v>
                </c:pt>
                <c:pt idx="4">
                  <c:v>40.700000000000003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84-4A14-91E0-9D8AC73491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019200"/>
        <c:axId val="98020736"/>
      </c:lineChart>
      <c:lineChart>
        <c:grouping val="standard"/>
        <c:varyColors val="0"/>
        <c:ser>
          <c:idx val="1"/>
          <c:order val="0"/>
          <c:tx>
            <c:v>一般国保医療費</c:v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4151560842128774E-2"/>
                  <c:y val="3.185437997724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394-4106-83A8-C11A311CE29F}"/>
                </c:ext>
              </c:extLst>
            </c:dLbl>
            <c:dLbl>
              <c:idx val="1"/>
              <c:layout>
                <c:manualLayout>
                  <c:x val="-3.4165186798458702E-2"/>
                  <c:y val="3.4129692832764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394-4106-83A8-C11A311CE29F}"/>
                </c:ext>
              </c:extLst>
            </c:dLbl>
            <c:dLbl>
              <c:idx val="2"/>
              <c:layout>
                <c:manualLayout>
                  <c:x val="-3.5588205729603001E-2"/>
                  <c:y val="3.4129692832764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394-4106-83A8-C11A311CE29F}"/>
                </c:ext>
              </c:extLst>
            </c:dLbl>
            <c:dLbl>
              <c:idx val="3"/>
              <c:layout>
                <c:manualLayout>
                  <c:x val="-3.5588205729602945E-2"/>
                  <c:y val="3.1854379977246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94-4106-83A8-C11A311CE29F}"/>
                </c:ext>
              </c:extLst>
            </c:dLbl>
            <c:dLbl>
              <c:idx val="4"/>
              <c:layout>
                <c:manualLayout>
                  <c:x val="-3.5588205729602945E-2"/>
                  <c:y val="2.7303754266211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94-4106-83A8-C11A311CE2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グラフデータ!$B$16:$F$16</c:f>
              <c:numCache>
                <c:formatCode>#,##0_);[Red]\(#,##0\)</c:formatCode>
                <c:ptCount val="5"/>
                <c:pt idx="0">
                  <c:v>1061</c:v>
                </c:pt>
                <c:pt idx="1">
                  <c:v>1048</c:v>
                </c:pt>
                <c:pt idx="2">
                  <c:v>1040</c:v>
                </c:pt>
                <c:pt idx="3">
                  <c:v>1020</c:v>
                </c:pt>
                <c:pt idx="4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84-4A14-91E0-9D8AC73491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29714832"/>
        <c:axId val="1474303296"/>
      </c:lineChart>
      <c:catAx>
        <c:axId val="9801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8020736"/>
        <c:crosses val="autoZero"/>
        <c:auto val="1"/>
        <c:lblAlgn val="ctr"/>
        <c:lblOffset val="100"/>
        <c:noMultiLvlLbl val="0"/>
      </c:catAx>
      <c:valAx>
        <c:axId val="9802073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8019200"/>
        <c:crosses val="autoZero"/>
        <c:crossBetween val="between"/>
        <c:majorUnit val="10"/>
      </c:valAx>
      <c:valAx>
        <c:axId val="1474303296"/>
        <c:scaling>
          <c:orientation val="minMax"/>
          <c:max val="12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629714832"/>
        <c:crosses val="max"/>
        <c:crossBetween val="between"/>
      </c:valAx>
      <c:catAx>
        <c:axId val="162971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47430329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459902777777778"/>
          <c:y val="8.0103214791533289E-2"/>
          <c:w val="0.63550222222222219"/>
          <c:h val="3.84300341296928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国保の加入世帯数と加入者の推移（年度末現在）</a:t>
            </a:r>
          </a:p>
        </c:rich>
      </c:tx>
      <c:layout>
        <c:manualLayout>
          <c:xMode val="edge"/>
          <c:yMode val="edge"/>
          <c:x val="0.34608811839224235"/>
          <c:y val="1.80758436252053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271413828689375E-2"/>
          <c:y val="8.8135593220338981E-2"/>
          <c:w val="0.92776057791537669"/>
          <c:h val="0.85762711864406782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グラフデータ!$A$10</c:f>
              <c:strCache>
                <c:ptCount val="1"/>
                <c:pt idx="0">
                  <c:v>一般被保険者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672264787231988E-2"/>
                  <c:y val="3.168511906066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C6-4D41-9480-3350C105F8AB}"/>
                </c:ext>
              </c:extLst>
            </c:dLbl>
            <c:dLbl>
              <c:idx val="1"/>
              <c:layout>
                <c:manualLayout>
                  <c:x val="-3.7213483848436396E-2"/>
                  <c:y val="3.168511906066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C6-4D41-9480-3350C105F8AB}"/>
                </c:ext>
              </c:extLst>
            </c:dLbl>
            <c:dLbl>
              <c:idx val="2"/>
              <c:layout>
                <c:manualLayout>
                  <c:x val="-3.891571042808855E-2"/>
                  <c:y val="3.168511906066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C6-4D41-9480-3350C105F8AB}"/>
                </c:ext>
              </c:extLst>
            </c:dLbl>
            <c:dLbl>
              <c:idx val="3"/>
              <c:layout>
                <c:manualLayout>
                  <c:x val="-3.891571042808855E-2"/>
                  <c:y val="4.0738010220856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C6-4D41-9480-3350C105F8AB}"/>
                </c:ext>
              </c:extLst>
            </c:dLbl>
            <c:dLbl>
              <c:idx val="4"/>
              <c:layout>
                <c:manualLayout>
                  <c:x val="-3.6159156068945111E-2"/>
                  <c:y val="3.3948163644194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C6-4D41-9480-3350C105F8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ＭＳ Ｐゴシック"/>
                  </a:defRPr>
                </a:pPr>
                <a:endParaRPr lang="ja-JP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グラフデータ!$B$9:$F$9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グラフデータ!$B$10:$F$10</c:f>
              <c:numCache>
                <c:formatCode>#,##0.0_ ;[Red]\-#,##0.0\ </c:formatCode>
                <c:ptCount val="5"/>
                <c:pt idx="0">
                  <c:v>27.9</c:v>
                </c:pt>
                <c:pt idx="1">
                  <c:v>27</c:v>
                </c:pt>
                <c:pt idx="2">
                  <c:v>26.3</c:v>
                </c:pt>
                <c:pt idx="3">
                  <c:v>25.9</c:v>
                </c:pt>
                <c:pt idx="4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C6-4D41-9480-3350C105F8AB}"/>
            </c:ext>
          </c:extLst>
        </c:ser>
        <c:ser>
          <c:idx val="4"/>
          <c:order val="1"/>
          <c:tx>
            <c:strRef>
              <c:f>グラフデータ!$A$11</c:f>
              <c:strCache>
                <c:ptCount val="1"/>
                <c:pt idx="0">
                  <c:v>国保世帯数</c:v>
                </c:pt>
              </c:strCache>
            </c:strRef>
          </c:tx>
          <c:spPr>
            <a:ln w="28575">
              <a:solidFill>
                <a:srgbClr val="FF99C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768544024876124E-2"/>
                  <c:y val="3.1998932336847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EC6-4D41-9480-3350C105F8AB}"/>
                </c:ext>
              </c:extLst>
            </c:dLbl>
            <c:dLbl>
              <c:idx val="1"/>
              <c:layout>
                <c:manualLayout>
                  <c:x val="-3.5466170443864783E-2"/>
                  <c:y val="3.6950931980959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EC6-4D41-9480-3350C105F8AB}"/>
                </c:ext>
              </c:extLst>
            </c:dLbl>
            <c:dLbl>
              <c:idx val="2"/>
              <c:layout>
                <c:manualLayout>
                  <c:x val="-3.6291763839117579E-2"/>
                  <c:y val="3.6856799679700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EC6-4D41-9480-3350C105F8AB}"/>
                </c:ext>
              </c:extLst>
            </c:dLbl>
            <c:dLbl>
              <c:idx val="3"/>
              <c:layout>
                <c:manualLayout>
                  <c:x val="-3.608536549030434E-2"/>
                  <c:y val="3.514302237644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EC6-4D41-9480-3350C105F8AB}"/>
                </c:ext>
              </c:extLst>
            </c:dLbl>
            <c:dLbl>
              <c:idx val="4"/>
              <c:layout>
                <c:manualLayout>
                  <c:x val="-3.6910958885557191E-2"/>
                  <c:y val="3.6610347435384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EC6-4D41-9480-3350C105F8A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グラフデータ!$B$9:$F$9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グラフデータ!$B$11:$F$11</c:f>
              <c:numCache>
                <c:formatCode>#,##0.0_ ;[Red]\-#,##0.0\ </c:formatCode>
                <c:ptCount val="5"/>
                <c:pt idx="0">
                  <c:v>17.8</c:v>
                </c:pt>
                <c:pt idx="1">
                  <c:v>17.3</c:v>
                </c:pt>
                <c:pt idx="2">
                  <c:v>17</c:v>
                </c:pt>
                <c:pt idx="3">
                  <c:v>16.899999999999999</c:v>
                </c:pt>
                <c:pt idx="4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EC6-4D41-9480-3350C105F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96032"/>
        <c:axId val="99997568"/>
      </c:lineChart>
      <c:catAx>
        <c:axId val="99996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999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9756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99996032"/>
        <c:crosses val="autoZero"/>
        <c:crossBetween val="between"/>
        <c:majorUnit val="10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83076535120577"/>
          <c:y val="0.14156440731095807"/>
          <c:w val="0.7626418947208945"/>
          <c:h val="5.59322544354265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国保税の</a:t>
            </a:r>
            <a:r>
              <a:rPr lang="en-US" altLang="ja-JP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1</a:t>
            </a: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人当たり調定額と収納額及び収納率の推移（市町村・現年分）</a:t>
            </a:r>
          </a:p>
        </c:rich>
      </c:tx>
      <c:layout>
        <c:manualLayout>
          <c:xMode val="edge"/>
          <c:yMode val="edge"/>
          <c:x val="0.17591562148354489"/>
          <c:y val="6.779688805084304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18975518275E-2"/>
          <c:y val="6.6101609436534148E-2"/>
          <c:w val="0.94736842105263153"/>
          <c:h val="0.88305084745762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グラフデータ!$A$31</c:f>
              <c:strCache>
                <c:ptCount val="1"/>
                <c:pt idx="0">
                  <c:v>1人当たり調定額</c:v>
                </c:pt>
              </c:strCache>
            </c:strRef>
          </c:tx>
          <c:spPr>
            <a:solidFill>
              <a:srgbClr val="FFCC66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5186634708266804E-4"/>
                  <c:y val="5.4725083476388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E8-4ADF-BCE8-CB1E331EC55E}"/>
                </c:ext>
              </c:extLst>
            </c:dLbl>
            <c:dLbl>
              <c:idx val="1"/>
              <c:layout>
                <c:manualLayout>
                  <c:x val="4.5881980854295753E-4"/>
                  <c:y val="5.6502515295910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E8-4ADF-BCE8-CB1E331EC55E}"/>
                </c:ext>
              </c:extLst>
            </c:dLbl>
            <c:dLbl>
              <c:idx val="2"/>
              <c:layout>
                <c:manualLayout>
                  <c:x val="1.1848046441299404E-3"/>
                  <c:y val="5.322868333717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E8-4ADF-BCE8-CB1E331EC55E}"/>
                </c:ext>
              </c:extLst>
            </c:dLbl>
            <c:dLbl>
              <c:idx val="3"/>
              <c:layout>
                <c:manualLayout>
                  <c:x val="1.7144628412995195E-4"/>
                  <c:y val="5.3028913829485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E8-4ADF-BCE8-CB1E331EC55E}"/>
                </c:ext>
              </c:extLst>
            </c:dLbl>
            <c:dLbl>
              <c:idx val="4"/>
              <c:layout>
                <c:manualLayout>
                  <c:x val="-8.4191207587018839E-4"/>
                  <c:y val="5.8652042326899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E8-4ADF-BCE8-CB1E331EC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グラフデータ!$B$30:$F$30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グラフデータ!$B$31:$F$31</c:f>
              <c:numCache>
                <c:formatCode>0.0_);[Red]\(0.0\)</c:formatCode>
                <c:ptCount val="5"/>
                <c:pt idx="0">
                  <c:v>8.5</c:v>
                </c:pt>
                <c:pt idx="1">
                  <c:v>8.3000000000000007</c:v>
                </c:pt>
                <c:pt idx="2">
                  <c:v>8.3000000000000007</c:v>
                </c:pt>
                <c:pt idx="3">
                  <c:v>8.4</c:v>
                </c:pt>
                <c:pt idx="4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E8-4ADF-BCE8-CB1E331EC55E}"/>
            </c:ext>
          </c:extLst>
        </c:ser>
        <c:ser>
          <c:idx val="1"/>
          <c:order val="1"/>
          <c:tx>
            <c:strRef>
              <c:f>グラフデータ!$A$32</c:f>
              <c:strCache>
                <c:ptCount val="1"/>
                <c:pt idx="0">
                  <c:v>1人当たり収納額</c:v>
                </c:pt>
              </c:strCache>
            </c:strRef>
          </c:tx>
          <c:spPr>
            <a:solidFill>
              <a:srgbClr val="FF7C80"/>
            </a:solidFill>
            <a:ln w="127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6516537449985325E-4"/>
                  <c:y val="5.30727526331349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E8-4ADF-BCE8-CB1E331EC55E}"/>
                </c:ext>
              </c:extLst>
            </c:dLbl>
            <c:dLbl>
              <c:idx val="1"/>
              <c:layout>
                <c:manualLayout>
                  <c:x val="1.7175049806883904E-3"/>
                  <c:y val="5.4808662333753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E8-4ADF-BCE8-CB1E331EC55E}"/>
                </c:ext>
              </c:extLst>
            </c:dLbl>
            <c:dLbl>
              <c:idx val="2"/>
              <c:layout>
                <c:manualLayout>
                  <c:x val="1.0635536599163118E-3"/>
                  <c:y val="5.2902030788027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E8-4ADF-BCE8-CB1E331EC55E}"/>
                </c:ext>
              </c:extLst>
            </c:dLbl>
            <c:dLbl>
              <c:idx val="3"/>
              <c:layout>
                <c:manualLayout>
                  <c:x val="7.3435071890642911E-4"/>
                  <c:y val="5.3180923990108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E8-4ADF-BCE8-CB1E331EC55E}"/>
                </c:ext>
              </c:extLst>
            </c:dLbl>
            <c:dLbl>
              <c:idx val="4"/>
              <c:layout>
                <c:manualLayout>
                  <c:x val="4.1655580060471212E-4"/>
                  <c:y val="5.651249486096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E8-4ADF-BCE8-CB1E331EC5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グラフデータ!$B$30:$F$30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グラフデータ!$B$32:$F$32</c:f>
              <c:numCache>
                <c:formatCode>0.0_);[Red]\(0.0\)</c:formatCode>
                <c:ptCount val="5"/>
                <c:pt idx="0">
                  <c:v>8</c:v>
                </c:pt>
                <c:pt idx="1">
                  <c:v>7.8</c:v>
                </c:pt>
                <c:pt idx="2">
                  <c:v>7.9</c:v>
                </c:pt>
                <c:pt idx="3">
                  <c:v>8</c:v>
                </c:pt>
                <c:pt idx="4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6E8-4ADF-BCE8-CB1E331EC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59072"/>
        <c:axId val="101460608"/>
      </c:barChart>
      <c:lineChart>
        <c:grouping val="standard"/>
        <c:varyColors val="0"/>
        <c:ser>
          <c:idx val="2"/>
          <c:order val="2"/>
          <c:tx>
            <c:strRef>
              <c:f>グラフデータ!$A$21</c:f>
              <c:strCache>
                <c:ptCount val="1"/>
                <c:pt idx="0">
                  <c:v>収納率</c:v>
                </c:pt>
              </c:strCache>
            </c:strRef>
          </c:tx>
          <c:spPr>
            <a:ln>
              <a:solidFill>
                <a:srgbClr val="99CCFF"/>
              </a:solidFill>
            </a:ln>
          </c:spPr>
          <c:marker>
            <c:symbol val="circle"/>
            <c:size val="7"/>
            <c:spPr>
              <a:solidFill>
                <a:srgbClr val="99CCFF"/>
              </a:solidFill>
              <a:ln>
                <a:noFill/>
              </a:ln>
            </c:spPr>
          </c:marker>
          <c:dPt>
            <c:idx val="2"/>
            <c:bubble3D val="0"/>
            <c:spPr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6522-4BD8-87BB-825BEBAB31CB}"/>
              </c:ext>
            </c:extLst>
          </c:dPt>
          <c:dLbls>
            <c:dLbl>
              <c:idx val="0"/>
              <c:layout>
                <c:manualLayout>
                  <c:x val="-3.3115860204568665E-2"/>
                  <c:y val="3.1685119060666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522-4BD8-87BB-825BEBAB31CB}"/>
                </c:ext>
              </c:extLst>
            </c:dLbl>
            <c:dLbl>
              <c:idx val="1"/>
              <c:layout>
                <c:manualLayout>
                  <c:x val="-1.7937757610808024E-2"/>
                  <c:y val="6.563346091138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3D-4F06-8A70-B16319DF5E19}"/>
                </c:ext>
              </c:extLst>
            </c:dLbl>
            <c:dLbl>
              <c:idx val="2"/>
              <c:layout>
                <c:manualLayout>
                  <c:x val="-2.0697412627855415E-2"/>
                  <c:y val="7.015990649147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522-4BD8-87BB-825BEBAB31CB}"/>
                </c:ext>
              </c:extLst>
            </c:dLbl>
            <c:dLbl>
              <c:idx val="3"/>
              <c:layout>
                <c:manualLayout>
                  <c:x val="-1.1038620068189554E-2"/>
                  <c:y val="2.48954506905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522-4BD8-87BB-825BEBAB3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グラフデータ!$B$21:$F$21</c:f>
              <c:numCache>
                <c:formatCode>0.00_ </c:formatCode>
                <c:ptCount val="5"/>
                <c:pt idx="0">
                  <c:v>94.22</c:v>
                </c:pt>
                <c:pt idx="1">
                  <c:v>94.67</c:v>
                </c:pt>
                <c:pt idx="2">
                  <c:v>94.76</c:v>
                </c:pt>
                <c:pt idx="3">
                  <c:v>95.34</c:v>
                </c:pt>
                <c:pt idx="4">
                  <c:v>95.67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22-4BD8-87BB-825BEBAB3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320576"/>
        <c:axId val="1080315168"/>
      </c:lineChart>
      <c:catAx>
        <c:axId val="10145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101460608"/>
        <c:crossesAt val="6"/>
        <c:auto val="1"/>
        <c:lblAlgn val="ctr"/>
        <c:lblOffset val="100"/>
        <c:noMultiLvlLbl val="0"/>
      </c:catAx>
      <c:valAx>
        <c:axId val="101460608"/>
        <c:scaling>
          <c:orientation val="minMax"/>
          <c:max val="9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101459072"/>
        <c:crosses val="autoZero"/>
        <c:crossBetween val="between"/>
        <c:majorUnit val="0.5"/>
      </c:valAx>
      <c:valAx>
        <c:axId val="1080315168"/>
        <c:scaling>
          <c:orientation val="minMax"/>
        </c:scaling>
        <c:delete val="0"/>
        <c:axPos val="r"/>
        <c:numFmt formatCode="0.00_ 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1080320576"/>
        <c:crosses val="max"/>
        <c:crossBetween val="between"/>
      </c:valAx>
      <c:catAx>
        <c:axId val="1080320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08031516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73934558583945"/>
          <c:y val="8.5518457116472379E-2"/>
          <c:w val="0.18907376396954906"/>
          <c:h val="0.11467749877171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923923</xdr:colOff>
      <xdr:row>1</xdr:row>
      <xdr:rowOff>9524</xdr:rowOff>
    </xdr:from>
    <xdr:to>
      <xdr:col>6</xdr:col>
      <xdr:colOff>570598</xdr:colOff>
      <xdr:row>46</xdr:row>
      <xdr:rowOff>25724</xdr:rowOff>
    </xdr:to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276225</xdr:colOff>
      <xdr:row>15</xdr:row>
      <xdr:rowOff>9524</xdr:rowOff>
    </xdr:from>
    <xdr:ext cx="238124" cy="1038225"/>
    <xdr:sp macro="" textlink="">
      <xdr:nvSpPr>
        <xdr:cNvPr id="5" name="テキスト ボックス 4"/>
        <xdr:cNvSpPr txBox="1"/>
      </xdr:nvSpPr>
      <xdr:spPr>
        <a:xfrm>
          <a:off x="962025" y="2581274"/>
          <a:ext cx="238124" cy="1038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被保険者数</a:t>
          </a:r>
        </a:p>
      </xdr:txBody>
    </xdr:sp>
    <xdr:clientData/>
  </xdr:oneCellAnchor>
  <xdr:oneCellAnchor>
    <xdr:from>
      <xdr:col>6</xdr:col>
      <xdr:colOff>714375</xdr:colOff>
      <xdr:row>15</xdr:row>
      <xdr:rowOff>152399</xdr:rowOff>
    </xdr:from>
    <xdr:ext cx="257174" cy="933451"/>
    <xdr:sp macro="" textlink="">
      <xdr:nvSpPr>
        <xdr:cNvPr id="3" name="テキスト ボックス 2"/>
        <xdr:cNvSpPr txBox="1"/>
      </xdr:nvSpPr>
      <xdr:spPr>
        <a:xfrm>
          <a:off x="8953500" y="2724149"/>
          <a:ext cx="257174" cy="9334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ctr">
          <a:noAutofit/>
        </a:bodyPr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医療費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0.01032</cdr:x>
      <cdr:y>0.02128</cdr:y>
    </cdr:from>
    <cdr:to>
      <cdr:x>0.13891</cdr:x>
      <cdr:y>0.0711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74295" y="160875"/>
          <a:ext cx="925832" cy="376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（万人）</a:t>
          </a:r>
        </a:p>
      </cdr:txBody>
    </cdr:sp>
  </cdr:relSizeAnchor>
  <cdr:relSizeAnchor xmlns:cdr="http://schemas.openxmlformats.org/drawingml/2006/chartDrawing">
    <cdr:from>
      <cdr:x>0.87045</cdr:x>
      <cdr:y>0.02178</cdr:y>
    </cdr:from>
    <cdr:to>
      <cdr:x>0.99483</cdr:x>
      <cdr:y>0.0716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267224" y="168390"/>
          <a:ext cx="895577" cy="385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（億円）</a:t>
          </a:r>
        </a:p>
      </cdr:txBody>
    </cdr:sp>
  </cdr:relSizeAnchor>
  <cdr:relSizeAnchor xmlns:cdr="http://schemas.openxmlformats.org/drawingml/2006/chartDrawing">
    <cdr:from>
      <cdr:x>0.33985</cdr:x>
      <cdr:y>0.33239</cdr:y>
    </cdr:from>
    <cdr:to>
      <cdr:x>0.4273</cdr:x>
      <cdr:y>0.38188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2446905" y="2569837"/>
          <a:ext cx="629672" cy="382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0.51252</cdr:x>
      <cdr:y>0.31359</cdr:y>
    </cdr:from>
    <cdr:to>
      <cdr:x>0.59531</cdr:x>
      <cdr:y>0.36308</cdr:y>
    </cdr:to>
    <cdr:sp macro="" textlink="">
      <cdr:nvSpPr>
        <cdr:cNvPr id="6" name="テキスト ボックス 2"/>
        <cdr:cNvSpPr txBox="1"/>
      </cdr:nvSpPr>
      <cdr:spPr>
        <a:xfrm xmlns:a="http://schemas.openxmlformats.org/drawingml/2006/main">
          <a:off x="3690168" y="2424502"/>
          <a:ext cx="596084" cy="382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0.68547</cdr:x>
      <cdr:y>0.30625</cdr:y>
    </cdr:from>
    <cdr:to>
      <cdr:x>0.77523</cdr:x>
      <cdr:y>0.35574</cdr:y>
    </cdr:to>
    <cdr:sp macro="" textlink="">
      <cdr:nvSpPr>
        <cdr:cNvPr id="7" name="テキスト ボックス 2"/>
        <cdr:cNvSpPr txBox="1"/>
      </cdr:nvSpPr>
      <cdr:spPr>
        <a:xfrm xmlns:a="http://schemas.openxmlformats.org/drawingml/2006/main">
          <a:off x="4935396" y="2367784"/>
          <a:ext cx="646256" cy="3826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0.86054</cdr:x>
      <cdr:y>0.28677</cdr:y>
    </cdr:from>
    <cdr:to>
      <cdr:x>0.94192</cdr:x>
      <cdr:y>0.33625</cdr:y>
    </cdr:to>
    <cdr:sp macro="" textlink="">
      <cdr:nvSpPr>
        <cdr:cNvPr id="8" name="テキスト ボックス 2"/>
        <cdr:cNvSpPr txBox="1"/>
      </cdr:nvSpPr>
      <cdr:spPr>
        <a:xfrm xmlns:a="http://schemas.openxmlformats.org/drawingml/2006/main">
          <a:off x="6195888" y="2217129"/>
          <a:ext cx="585914" cy="382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  <cdr:relSizeAnchor xmlns:cdr="http://schemas.openxmlformats.org/drawingml/2006/chartDrawing">
    <cdr:from>
      <cdr:x>0.16134</cdr:x>
      <cdr:y>0.33533</cdr:y>
    </cdr:from>
    <cdr:to>
      <cdr:x>0.24606</cdr:x>
      <cdr:y>0.38482</cdr:y>
    </cdr:to>
    <cdr:sp macro="" textlink="">
      <cdr:nvSpPr>
        <cdr:cNvPr id="10" name="テキスト ボックス 2"/>
        <cdr:cNvSpPr txBox="1"/>
      </cdr:nvSpPr>
      <cdr:spPr>
        <a:xfrm xmlns:a="http://schemas.openxmlformats.org/drawingml/2006/main">
          <a:off x="1161624" y="2592583"/>
          <a:ext cx="610028" cy="382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7151" y="114300"/>
    <xdr:ext cx="8820150" cy="55530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0.03252</cdr:x>
      <cdr:y>0.02712</cdr:y>
    </cdr:from>
    <cdr:to>
      <cdr:x>0.18898</cdr:x>
      <cdr:y>0.07667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86830" y="150599"/>
          <a:ext cx="1380043" cy="2751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（万人、万世帯）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304801" y="9526"/>
    <xdr:ext cx="8420100" cy="560070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28575</xdr:colOff>
      <xdr:row>9</xdr:row>
      <xdr:rowOff>38098</xdr:rowOff>
    </xdr:from>
    <xdr:to>
      <xdr:col>0</xdr:col>
      <xdr:colOff>323850</xdr:colOff>
      <xdr:row>22</xdr:row>
      <xdr:rowOff>114299</xdr:rowOff>
    </xdr:to>
    <xdr:sp macro="" textlink="">
      <xdr:nvSpPr>
        <xdr:cNvPr id="3" name="テキスト ボックス 2"/>
        <xdr:cNvSpPr txBox="1"/>
      </xdr:nvSpPr>
      <xdr:spPr>
        <a:xfrm>
          <a:off x="28575" y="1581148"/>
          <a:ext cx="295275" cy="2305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人当たり調定額・収納額</a:t>
          </a:r>
        </a:p>
      </xdr:txBody>
    </xdr:sp>
    <xdr:clientData/>
  </xdr:twoCellAnchor>
  <xdr:twoCellAnchor>
    <xdr:from>
      <xdr:col>11</xdr:col>
      <xdr:colOff>76200</xdr:colOff>
      <xdr:row>14</xdr:row>
      <xdr:rowOff>142875</xdr:rowOff>
    </xdr:from>
    <xdr:to>
      <xdr:col>11</xdr:col>
      <xdr:colOff>441325</xdr:colOff>
      <xdr:row>20</xdr:row>
      <xdr:rowOff>85724</xdr:rowOff>
    </xdr:to>
    <xdr:sp macro="" textlink="">
      <xdr:nvSpPr>
        <xdr:cNvPr id="6" name="テキスト ボックス 5"/>
        <xdr:cNvSpPr txBox="1"/>
      </xdr:nvSpPr>
      <xdr:spPr>
        <a:xfrm>
          <a:off x="9582150" y="2543175"/>
          <a:ext cx="365125" cy="971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収納率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0.00464</cdr:y>
    </cdr:from>
    <cdr:to>
      <cdr:x>0.06187</cdr:x>
      <cdr:y>0.04775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6054"/>
          <a:ext cx="569455" cy="2419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（万円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0.89551</cdr:x>
      <cdr:y>0.01754</cdr:y>
    </cdr:from>
    <cdr:to>
      <cdr:x>0.95738</cdr:x>
      <cdr:y>0.06065</cdr:y>
    </cdr:to>
    <cdr:sp macro="" textlink="">
      <cdr:nvSpPr>
        <cdr:cNvPr id="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42300" y="98425"/>
          <a:ext cx="569455" cy="241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（％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94854</xdr:colOff>
      <xdr:row>4</xdr:row>
      <xdr:rowOff>99219</xdr:rowOff>
    </xdr:from>
    <xdr:to>
      <xdr:col>6</xdr:col>
      <xdr:colOff>390129</xdr:colOff>
      <xdr:row>4</xdr:row>
      <xdr:rowOff>99219</xdr:rowOff>
    </xdr:to>
    <xdr:cxnSp macro="">
      <xdr:nvCxnSpPr>
        <xdr:cNvPr id="3" name="直線矢印コネクタ 2"/>
        <xdr:cNvCxnSpPr/>
      </xdr:nvCxnSpPr>
      <xdr:spPr>
        <a:xfrm flipH="1">
          <a:off x="5700713" y="813594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9</xdr:row>
      <xdr:rowOff>95251</xdr:rowOff>
    </xdr:from>
    <xdr:to>
      <xdr:col>6</xdr:col>
      <xdr:colOff>390525</xdr:colOff>
      <xdr:row>9</xdr:row>
      <xdr:rowOff>95251</xdr:rowOff>
    </xdr:to>
    <xdr:cxnSp macro="">
      <xdr:nvCxnSpPr>
        <xdr:cNvPr id="5" name="直線矢印コネクタ 4"/>
        <xdr:cNvCxnSpPr/>
      </xdr:nvCxnSpPr>
      <xdr:spPr>
        <a:xfrm flipH="1">
          <a:off x="5701109" y="2089548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15</xdr:row>
      <xdr:rowOff>104775</xdr:rowOff>
    </xdr:from>
    <xdr:to>
      <xdr:col>6</xdr:col>
      <xdr:colOff>400050</xdr:colOff>
      <xdr:row>15</xdr:row>
      <xdr:rowOff>104775</xdr:rowOff>
    </xdr:to>
    <xdr:cxnSp macro="">
      <xdr:nvCxnSpPr>
        <xdr:cNvPr id="6" name="直線矢印コネクタ 5"/>
        <xdr:cNvCxnSpPr/>
      </xdr:nvCxnSpPr>
      <xdr:spPr>
        <a:xfrm flipH="1">
          <a:off x="5724525" y="3609975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25</xdr:row>
      <xdr:rowOff>0</xdr:rowOff>
    </xdr:from>
    <xdr:to>
      <xdr:col>6</xdr:col>
      <xdr:colOff>381000</xdr:colOff>
      <xdr:row>25</xdr:row>
      <xdr:rowOff>0</xdr:rowOff>
    </xdr:to>
    <xdr:cxnSp macro="">
      <xdr:nvCxnSpPr>
        <xdr:cNvPr id="7" name="直線矢印コネクタ 6"/>
        <xdr:cNvCxnSpPr/>
      </xdr:nvCxnSpPr>
      <xdr:spPr>
        <a:xfrm flipH="1">
          <a:off x="5705475" y="5905500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30</xdr:row>
      <xdr:rowOff>104775</xdr:rowOff>
    </xdr:from>
    <xdr:to>
      <xdr:col>6</xdr:col>
      <xdr:colOff>400050</xdr:colOff>
      <xdr:row>30</xdr:row>
      <xdr:rowOff>104775</xdr:rowOff>
    </xdr:to>
    <xdr:cxnSp macro="">
      <xdr:nvCxnSpPr>
        <xdr:cNvPr id="8" name="直線矢印コネクタ 7"/>
        <xdr:cNvCxnSpPr/>
      </xdr:nvCxnSpPr>
      <xdr:spPr>
        <a:xfrm flipH="1">
          <a:off x="5724525" y="6924675"/>
          <a:ext cx="295275" cy="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2"/>
  <sheetViews>
    <sheetView tabSelected="1" zoomScaleNormal="100" workbookViewId="0">
      <selection activeCell="G51" sqref="G51"/>
    </sheetView>
  </sheetViews>
  <sheetFormatPr defaultRowHeight="13.5" x14ac:dyDescent="0.15"/>
  <cols>
    <col min="1" max="1" width="9" style="12"/>
    <col min="2" max="2" width="18.625" style="12" customWidth="1"/>
    <col min="3" max="7" width="20.625" style="12" customWidth="1"/>
    <col min="8" max="11" width="9" style="12"/>
    <col min="12" max="12" width="13" style="12" customWidth="1"/>
    <col min="13" max="13" width="5.25" style="13" customWidth="1"/>
    <col min="14" max="26" width="9" style="13"/>
    <col min="27" max="16384" width="9" style="12"/>
  </cols>
  <sheetData>
    <row r="1" spans="13:13" x14ac:dyDescent="0.15">
      <c r="M1" s="12"/>
    </row>
    <row r="2" spans="13:13" x14ac:dyDescent="0.15">
      <c r="M2" s="12"/>
    </row>
    <row r="3" spans="13:13" x14ac:dyDescent="0.15">
      <c r="M3" s="12"/>
    </row>
    <row r="4" spans="13:13" x14ac:dyDescent="0.15">
      <c r="M4" s="12"/>
    </row>
    <row r="5" spans="13:13" x14ac:dyDescent="0.15">
      <c r="M5" s="12"/>
    </row>
    <row r="6" spans="13:13" x14ac:dyDescent="0.15">
      <c r="M6" s="12"/>
    </row>
    <row r="7" spans="13:13" x14ac:dyDescent="0.15">
      <c r="M7" s="12"/>
    </row>
    <row r="8" spans="13:13" x14ac:dyDescent="0.15">
      <c r="M8" s="12"/>
    </row>
    <row r="9" spans="13:13" x14ac:dyDescent="0.15">
      <c r="M9" s="12"/>
    </row>
    <row r="10" spans="13:13" x14ac:dyDescent="0.15">
      <c r="M10" s="12"/>
    </row>
    <row r="11" spans="13:13" x14ac:dyDescent="0.15">
      <c r="M11" s="12"/>
    </row>
    <row r="12" spans="13:13" x14ac:dyDescent="0.15">
      <c r="M12" s="12"/>
    </row>
    <row r="13" spans="13:13" x14ac:dyDescent="0.15">
      <c r="M13" s="12"/>
    </row>
    <row r="14" spans="13:13" x14ac:dyDescent="0.15">
      <c r="M14" s="12"/>
    </row>
    <row r="15" spans="13:13" x14ac:dyDescent="0.15">
      <c r="M15" s="12"/>
    </row>
    <row r="16" spans="13:13" x14ac:dyDescent="0.15">
      <c r="M16" s="12"/>
    </row>
    <row r="17" spans="13:13" x14ac:dyDescent="0.15">
      <c r="M17" s="12"/>
    </row>
    <row r="18" spans="13:13" x14ac:dyDescent="0.15">
      <c r="M18" s="12"/>
    </row>
    <row r="19" spans="13:13" x14ac:dyDescent="0.15">
      <c r="M19" s="12"/>
    </row>
    <row r="20" spans="13:13" x14ac:dyDescent="0.15">
      <c r="M20" s="12"/>
    </row>
    <row r="21" spans="13:13" x14ac:dyDescent="0.15">
      <c r="M21" s="12"/>
    </row>
    <row r="22" spans="13:13" x14ac:dyDescent="0.15">
      <c r="M22" s="12"/>
    </row>
    <row r="23" spans="13:13" x14ac:dyDescent="0.15">
      <c r="M23" s="12"/>
    </row>
    <row r="24" spans="13:13" x14ac:dyDescent="0.15">
      <c r="M24" s="12"/>
    </row>
    <row r="25" spans="13:13" x14ac:dyDescent="0.15">
      <c r="M25" s="12"/>
    </row>
    <row r="26" spans="13:13" x14ac:dyDescent="0.15">
      <c r="M26" s="12"/>
    </row>
    <row r="27" spans="13:13" x14ac:dyDescent="0.15">
      <c r="M27" s="12"/>
    </row>
    <row r="28" spans="13:13" x14ac:dyDescent="0.15">
      <c r="M28" s="12"/>
    </row>
    <row r="29" spans="13:13" x14ac:dyDescent="0.15">
      <c r="M29" s="12"/>
    </row>
    <row r="30" spans="13:13" x14ac:dyDescent="0.15">
      <c r="M30" s="12"/>
    </row>
    <row r="31" spans="13:13" x14ac:dyDescent="0.15">
      <c r="M31" s="12"/>
    </row>
    <row r="32" spans="13:13" x14ac:dyDescent="0.15">
      <c r="M32" s="12"/>
    </row>
    <row r="33" spans="2:13" x14ac:dyDescent="0.15">
      <c r="M33" s="12"/>
    </row>
    <row r="34" spans="2:13" x14ac:dyDescent="0.15">
      <c r="M34" s="12"/>
    </row>
    <row r="35" spans="2:13" x14ac:dyDescent="0.15">
      <c r="M35" s="12"/>
    </row>
    <row r="36" spans="2:13" x14ac:dyDescent="0.15">
      <c r="M36" s="12"/>
    </row>
    <row r="37" spans="2:13" x14ac:dyDescent="0.15">
      <c r="M37" s="12"/>
    </row>
    <row r="38" spans="2:13" x14ac:dyDescent="0.15">
      <c r="M38" s="12"/>
    </row>
    <row r="39" spans="2:13" x14ac:dyDescent="0.15">
      <c r="M39" s="12"/>
    </row>
    <row r="40" spans="2:13" x14ac:dyDescent="0.15">
      <c r="M40" s="12"/>
    </row>
    <row r="41" spans="2:13" x14ac:dyDescent="0.15">
      <c r="M41" s="12"/>
    </row>
    <row r="42" spans="2:13" x14ac:dyDescent="0.15">
      <c r="M42" s="12"/>
    </row>
    <row r="43" spans="2:13" x14ac:dyDescent="0.15">
      <c r="M43" s="12"/>
    </row>
    <row r="44" spans="2:13" x14ac:dyDescent="0.15">
      <c r="M44" s="12"/>
    </row>
    <row r="45" spans="2:13" x14ac:dyDescent="0.15">
      <c r="M45" s="12"/>
    </row>
    <row r="46" spans="2:13" x14ac:dyDescent="0.15">
      <c r="M46" s="12"/>
    </row>
    <row r="47" spans="2:13" x14ac:dyDescent="0.15">
      <c r="M47" s="12"/>
    </row>
    <row r="48" spans="2:13" ht="20.25" customHeight="1" x14ac:dyDescent="0.15">
      <c r="B48" s="41" t="s">
        <v>6</v>
      </c>
      <c r="C48" s="42" t="str">
        <f>グラフデータ!I4</f>
        <v>平成29年度</v>
      </c>
      <c r="D48" s="42" t="str">
        <f>グラフデータ!J4</f>
        <v>平成30年度</v>
      </c>
      <c r="E48" s="42" t="str">
        <f>グラフデータ!K4</f>
        <v>令和元年度</v>
      </c>
      <c r="F48" s="42" t="str">
        <f>グラフデータ!L4</f>
        <v>令和２年度</v>
      </c>
      <c r="G48" s="42" t="str">
        <f>グラフデータ!M4</f>
        <v>令和３年度</v>
      </c>
      <c r="M48" s="12"/>
    </row>
    <row r="49" spans="1:13" ht="32.25" customHeight="1" x14ac:dyDescent="0.15">
      <c r="B49" s="44" t="s">
        <v>32</v>
      </c>
      <c r="C49" s="49">
        <f>グラフデータ!I5</f>
        <v>284752</v>
      </c>
      <c r="D49" s="49">
        <f>グラフデータ!J5</f>
        <v>276770</v>
      </c>
      <c r="E49" s="49">
        <f>グラフデータ!K5</f>
        <v>268050</v>
      </c>
      <c r="F49" s="49">
        <f>グラフデータ!L5</f>
        <v>262565</v>
      </c>
      <c r="G49" s="49">
        <f>グラフデータ!M5</f>
        <v>257989</v>
      </c>
      <c r="M49" s="12"/>
    </row>
    <row r="50" spans="1:13" ht="32.25" customHeight="1" x14ac:dyDescent="0.15">
      <c r="B50" s="44" t="s">
        <v>20</v>
      </c>
      <c r="C50" s="49">
        <f>グラフデータ!I26</f>
        <v>372757</v>
      </c>
      <c r="D50" s="49">
        <f>グラフデータ!J26</f>
        <v>378593</v>
      </c>
      <c r="E50" s="49">
        <f>グラフデータ!K26</f>
        <v>387944</v>
      </c>
      <c r="F50" s="49">
        <f>グラフデータ!L26</f>
        <v>388466</v>
      </c>
      <c r="G50" s="49">
        <f>グラフデータ!M26</f>
        <v>406605</v>
      </c>
      <c r="M50" s="12"/>
    </row>
    <row r="51" spans="1:13" ht="29.25" customHeight="1" x14ac:dyDescent="0.15">
      <c r="B51" s="41" t="s">
        <v>18</v>
      </c>
      <c r="C51" s="49">
        <f>グラフデータ!I16</f>
        <v>106143350246</v>
      </c>
      <c r="D51" s="49">
        <f>グラフデータ!J16</f>
        <v>104783206047</v>
      </c>
      <c r="E51" s="49">
        <f>グラフデータ!K16</f>
        <v>103988336644</v>
      </c>
      <c r="F51" s="49">
        <f>グラフデータ!L16</f>
        <v>101997498521</v>
      </c>
      <c r="G51" s="49">
        <f>グラフデータ!M16</f>
        <v>104899543890</v>
      </c>
      <c r="M51" s="12"/>
    </row>
    <row r="52" spans="1:13" ht="16.5" customHeight="1" x14ac:dyDescent="0.25">
      <c r="B52" s="39"/>
      <c r="C52" s="40"/>
      <c r="D52" s="40"/>
      <c r="E52" s="40"/>
      <c r="F52" s="40"/>
      <c r="G52" s="40"/>
      <c r="M52" s="12"/>
    </row>
    <row r="53" spans="1:13" x14ac:dyDescent="0.15">
      <c r="M53" s="12"/>
    </row>
    <row r="54" spans="1:13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3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3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3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3" s="13" customFormat="1" x14ac:dyDescent="0.15"/>
    <row r="59" spans="1:13" s="13" customFormat="1" x14ac:dyDescent="0.15"/>
    <row r="60" spans="1:13" s="13" customFormat="1" x14ac:dyDescent="0.15"/>
    <row r="61" spans="1:13" s="13" customFormat="1" x14ac:dyDescent="0.15"/>
    <row r="62" spans="1:13" s="13" customFormat="1" x14ac:dyDescent="0.15"/>
    <row r="63" spans="1:13" s="13" customFormat="1" x14ac:dyDescent="0.15"/>
    <row r="64" spans="1:13" s="13" customFormat="1" x14ac:dyDescent="0.15"/>
    <row r="65" s="13" customFormat="1" x14ac:dyDescent="0.15"/>
    <row r="66" s="13" customFormat="1" x14ac:dyDescent="0.15"/>
    <row r="67" s="13" customFormat="1" x14ac:dyDescent="0.15"/>
    <row r="68" s="13" customFormat="1" x14ac:dyDescent="0.15"/>
    <row r="69" s="13" customFormat="1" x14ac:dyDescent="0.15"/>
    <row r="70" s="13" customFormat="1" x14ac:dyDescent="0.15"/>
    <row r="71" s="13" customFormat="1" x14ac:dyDescent="0.15"/>
    <row r="72" s="13" customFormat="1" x14ac:dyDescent="0.15"/>
    <row r="73" s="13" customFormat="1" x14ac:dyDescent="0.15"/>
    <row r="74" s="13" customFormat="1" x14ac:dyDescent="0.15"/>
    <row r="75" s="13" customFormat="1" x14ac:dyDescent="0.15"/>
    <row r="76" s="13" customFormat="1" x14ac:dyDescent="0.15"/>
    <row r="77" s="13" customFormat="1" x14ac:dyDescent="0.15"/>
    <row r="78" s="13" customFormat="1" x14ac:dyDescent="0.15"/>
    <row r="79" s="13" customFormat="1" x14ac:dyDescent="0.15"/>
    <row r="80" s="13" customFormat="1" x14ac:dyDescent="0.15"/>
    <row r="81" s="13" customFormat="1" x14ac:dyDescent="0.15"/>
    <row r="82" s="13" customFormat="1" x14ac:dyDescent="0.15"/>
    <row r="83" s="13" customFormat="1" x14ac:dyDescent="0.15"/>
    <row r="84" s="13" customFormat="1" x14ac:dyDescent="0.15"/>
    <row r="85" s="13" customFormat="1" x14ac:dyDescent="0.15"/>
    <row r="86" s="13" customFormat="1" x14ac:dyDescent="0.15"/>
    <row r="87" s="13" customFormat="1" x14ac:dyDescent="0.15"/>
    <row r="88" s="13" customFormat="1" x14ac:dyDescent="0.15"/>
    <row r="89" s="13" customFormat="1" x14ac:dyDescent="0.15"/>
    <row r="90" s="13" customFormat="1" x14ac:dyDescent="0.15"/>
    <row r="91" s="13" customFormat="1" x14ac:dyDescent="0.15"/>
    <row r="92" s="13" customFormat="1" x14ac:dyDescent="0.15"/>
    <row r="93" s="13" customFormat="1" x14ac:dyDescent="0.15"/>
    <row r="94" s="13" customFormat="1" x14ac:dyDescent="0.15"/>
    <row r="95" s="13" customFormat="1" x14ac:dyDescent="0.15"/>
    <row r="96" s="13" customFormat="1" x14ac:dyDescent="0.15"/>
    <row r="97" s="13" customFormat="1" x14ac:dyDescent="0.15"/>
    <row r="98" s="13" customFormat="1" x14ac:dyDescent="0.15"/>
    <row r="99" s="13" customFormat="1" x14ac:dyDescent="0.15"/>
    <row r="100" s="13" customFormat="1" x14ac:dyDescent="0.15"/>
    <row r="101" s="13" customFormat="1" x14ac:dyDescent="0.15"/>
    <row r="102" s="13" customFormat="1" x14ac:dyDescent="0.15"/>
    <row r="103" s="13" customFormat="1" x14ac:dyDescent="0.15"/>
    <row r="104" s="13" customFormat="1" x14ac:dyDescent="0.15"/>
    <row r="105" s="13" customFormat="1" x14ac:dyDescent="0.15"/>
    <row r="106" s="13" customFormat="1" x14ac:dyDescent="0.15"/>
    <row r="107" s="13" customFormat="1" x14ac:dyDescent="0.15"/>
    <row r="108" s="13" customFormat="1" x14ac:dyDescent="0.15"/>
    <row r="109" s="13" customFormat="1" x14ac:dyDescent="0.15"/>
    <row r="110" s="13" customFormat="1" x14ac:dyDescent="0.15"/>
    <row r="111" s="13" customFormat="1" x14ac:dyDescent="0.15"/>
    <row r="112" s="13" customFormat="1" x14ac:dyDescent="0.15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8:Z98"/>
  <sheetViews>
    <sheetView zoomScaleNormal="100" workbookViewId="0">
      <selection activeCell="C39" sqref="C39"/>
    </sheetView>
  </sheetViews>
  <sheetFormatPr defaultRowHeight="13.5" x14ac:dyDescent="0.15"/>
  <cols>
    <col min="1" max="2" width="9" style="12"/>
    <col min="3" max="11" width="12.625" style="12" customWidth="1"/>
    <col min="12" max="13" width="12.625" style="13" customWidth="1"/>
    <col min="14" max="26" width="9" style="13"/>
    <col min="27" max="16384" width="9" style="12"/>
  </cols>
  <sheetData>
    <row r="38" spans="3:8" x14ac:dyDescent="0.15">
      <c r="C38" s="41" t="s">
        <v>6</v>
      </c>
      <c r="D38" s="42" t="str">
        <f>グラフデータ!I9</f>
        <v>平成29年度</v>
      </c>
      <c r="E38" s="42" t="str">
        <f>グラフデータ!J9</f>
        <v>平成30年度</v>
      </c>
      <c r="F38" s="42" t="str">
        <f>グラフデータ!K9</f>
        <v>令和元年度</v>
      </c>
      <c r="G38" s="42" t="str">
        <f>グラフデータ!L9</f>
        <v>令和２年度</v>
      </c>
      <c r="H38" s="42" t="str">
        <f>グラフデータ!M9</f>
        <v>令和３年度</v>
      </c>
    </row>
    <row r="39" spans="3:8" x14ac:dyDescent="0.15">
      <c r="C39" s="41" t="s">
        <v>17</v>
      </c>
      <c r="D39" s="43">
        <f>グラフデータ!I10</f>
        <v>278969</v>
      </c>
      <c r="E39" s="43">
        <f>グラフデータ!J10</f>
        <v>270411</v>
      </c>
      <c r="F39" s="43">
        <f>グラフデータ!K10</f>
        <v>263344</v>
      </c>
      <c r="G39" s="43">
        <f>グラフデータ!L10</f>
        <v>259271</v>
      </c>
      <c r="H39" s="43">
        <f>グラフデータ!M10</f>
        <v>252166</v>
      </c>
    </row>
    <row r="40" spans="3:8" x14ac:dyDescent="0.15">
      <c r="C40" s="41" t="s">
        <v>0</v>
      </c>
      <c r="D40" s="43">
        <f>グラフデータ!I11</f>
        <v>177708</v>
      </c>
      <c r="E40" s="43">
        <f>グラフデータ!J11</f>
        <v>173061</v>
      </c>
      <c r="F40" s="43">
        <f>グラフデータ!K11</f>
        <v>170113</v>
      </c>
      <c r="G40" s="43">
        <f>グラフデータ!L11</f>
        <v>169245</v>
      </c>
      <c r="H40" s="43">
        <f>グラフデータ!M11</f>
        <v>166590</v>
      </c>
    </row>
    <row r="42" spans="3:8" s="13" customFormat="1" x14ac:dyDescent="0.15"/>
    <row r="43" spans="3:8" s="13" customFormat="1" x14ac:dyDescent="0.15"/>
    <row r="44" spans="3:8" s="13" customFormat="1" x14ac:dyDescent="0.15"/>
    <row r="45" spans="3:8" s="13" customFormat="1" x14ac:dyDescent="0.15"/>
    <row r="46" spans="3:8" s="13" customFormat="1" x14ac:dyDescent="0.15"/>
    <row r="47" spans="3:8" s="13" customFormat="1" x14ac:dyDescent="0.15"/>
    <row r="48" spans="3:8" s="13" customFormat="1" x14ac:dyDescent="0.15"/>
    <row r="49" s="13" customFormat="1" x14ac:dyDescent="0.15"/>
    <row r="50" s="13" customFormat="1" x14ac:dyDescent="0.15"/>
    <row r="51" s="13" customFormat="1" x14ac:dyDescent="0.15"/>
    <row r="52" s="13" customFormat="1" x14ac:dyDescent="0.15"/>
    <row r="53" s="13" customFormat="1" x14ac:dyDescent="0.15"/>
    <row r="54" s="13" customFormat="1" x14ac:dyDescent="0.15"/>
    <row r="55" s="13" customFormat="1" x14ac:dyDescent="0.15"/>
    <row r="56" s="13" customFormat="1" x14ac:dyDescent="0.15"/>
    <row r="57" s="13" customFormat="1" x14ac:dyDescent="0.15"/>
    <row r="58" s="13" customFormat="1" x14ac:dyDescent="0.15"/>
    <row r="59" s="13" customFormat="1" x14ac:dyDescent="0.15"/>
    <row r="60" s="13" customFormat="1" x14ac:dyDescent="0.15"/>
    <row r="61" s="13" customFormat="1" x14ac:dyDescent="0.15"/>
    <row r="62" s="13" customFormat="1" x14ac:dyDescent="0.15"/>
    <row r="63" s="13" customFormat="1" x14ac:dyDescent="0.15"/>
    <row r="64" s="13" customFormat="1" x14ac:dyDescent="0.15"/>
    <row r="65" s="13" customFormat="1" x14ac:dyDescent="0.15"/>
    <row r="66" s="13" customFormat="1" x14ac:dyDescent="0.15"/>
    <row r="67" s="13" customFormat="1" x14ac:dyDescent="0.15"/>
    <row r="68" s="13" customFormat="1" x14ac:dyDescent="0.15"/>
    <row r="69" s="13" customFormat="1" x14ac:dyDescent="0.15"/>
    <row r="70" s="13" customFormat="1" x14ac:dyDescent="0.15"/>
    <row r="71" s="13" customFormat="1" x14ac:dyDescent="0.15"/>
    <row r="72" s="13" customFormat="1" x14ac:dyDescent="0.15"/>
    <row r="73" s="13" customFormat="1" x14ac:dyDescent="0.15"/>
    <row r="74" s="13" customFormat="1" x14ac:dyDescent="0.15"/>
    <row r="75" s="13" customFormat="1" x14ac:dyDescent="0.15"/>
    <row r="76" s="13" customFormat="1" x14ac:dyDescent="0.15"/>
    <row r="77" s="13" customFormat="1" x14ac:dyDescent="0.15"/>
    <row r="78" s="13" customFormat="1" x14ac:dyDescent="0.15"/>
    <row r="79" s="13" customFormat="1" x14ac:dyDescent="0.15"/>
    <row r="80" s="13" customFormat="1" x14ac:dyDescent="0.15"/>
    <row r="81" s="13" customFormat="1" x14ac:dyDescent="0.15"/>
    <row r="82" s="13" customFormat="1" x14ac:dyDescent="0.15"/>
    <row r="83" s="13" customFormat="1" x14ac:dyDescent="0.15"/>
    <row r="84" s="13" customFormat="1" x14ac:dyDescent="0.15"/>
    <row r="85" s="13" customFormat="1" x14ac:dyDescent="0.15"/>
    <row r="86" s="13" customFormat="1" x14ac:dyDescent="0.15"/>
    <row r="87" s="13" customFormat="1" x14ac:dyDescent="0.15"/>
    <row r="88" s="13" customFormat="1" x14ac:dyDescent="0.15"/>
    <row r="89" s="13" customFormat="1" x14ac:dyDescent="0.15"/>
    <row r="90" s="13" customFormat="1" x14ac:dyDescent="0.15"/>
    <row r="91" s="13" customFormat="1" x14ac:dyDescent="0.15"/>
    <row r="92" s="13" customFormat="1" x14ac:dyDescent="0.15"/>
    <row r="93" s="13" customFormat="1" x14ac:dyDescent="0.15"/>
    <row r="94" s="13" customFormat="1" x14ac:dyDescent="0.15"/>
    <row r="95" s="13" customFormat="1" x14ac:dyDescent="0.15"/>
    <row r="96" s="13" customFormat="1" x14ac:dyDescent="0.15"/>
    <row r="97" s="13" customFormat="1" x14ac:dyDescent="0.15"/>
    <row r="98" s="13" customFormat="1" x14ac:dyDescent="0.15"/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02"/>
  <sheetViews>
    <sheetView view="pageLayout" zoomScaleNormal="100" workbookViewId="0">
      <selection activeCell="K39" sqref="K39"/>
    </sheetView>
  </sheetViews>
  <sheetFormatPr defaultRowHeight="13.5" x14ac:dyDescent="0.15"/>
  <cols>
    <col min="1" max="1" width="9" style="12"/>
    <col min="2" max="2" width="16.625" style="12" customWidth="1"/>
    <col min="3" max="7" width="12.625" style="12" customWidth="1"/>
    <col min="8" max="11" width="9" style="12"/>
    <col min="12" max="12" width="10.375" style="12" customWidth="1"/>
    <col min="13" max="13" width="8.625" style="13" customWidth="1"/>
    <col min="14" max="26" width="9" style="13"/>
    <col min="27" max="16384" width="9" style="12"/>
  </cols>
  <sheetData>
    <row r="1" spans="13:13" x14ac:dyDescent="0.15">
      <c r="M1" s="12"/>
    </row>
    <row r="2" spans="13:13" x14ac:dyDescent="0.15">
      <c r="M2" s="12"/>
    </row>
    <row r="3" spans="13:13" x14ac:dyDescent="0.15">
      <c r="M3" s="12"/>
    </row>
    <row r="4" spans="13:13" x14ac:dyDescent="0.15">
      <c r="M4" s="12"/>
    </row>
    <row r="5" spans="13:13" x14ac:dyDescent="0.15">
      <c r="M5" s="12"/>
    </row>
    <row r="6" spans="13:13" x14ac:dyDescent="0.15">
      <c r="M6" s="12"/>
    </row>
    <row r="7" spans="13:13" x14ac:dyDescent="0.15">
      <c r="M7" s="12"/>
    </row>
    <row r="8" spans="13:13" x14ac:dyDescent="0.15">
      <c r="M8" s="12"/>
    </row>
    <row r="9" spans="13:13" x14ac:dyDescent="0.15">
      <c r="M9" s="12"/>
    </row>
    <row r="10" spans="13:13" x14ac:dyDescent="0.15">
      <c r="M10" s="12"/>
    </row>
    <row r="11" spans="13:13" x14ac:dyDescent="0.15">
      <c r="M11" s="12"/>
    </row>
    <row r="12" spans="13:13" x14ac:dyDescent="0.15">
      <c r="M12" s="12"/>
    </row>
    <row r="13" spans="13:13" x14ac:dyDescent="0.15">
      <c r="M13" s="12"/>
    </row>
    <row r="14" spans="13:13" x14ac:dyDescent="0.15">
      <c r="M14" s="12"/>
    </row>
    <row r="15" spans="13:13" x14ac:dyDescent="0.15">
      <c r="M15" s="12"/>
    </row>
    <row r="16" spans="13:13" x14ac:dyDescent="0.15">
      <c r="M16" s="12"/>
    </row>
    <row r="17" spans="13:13" x14ac:dyDescent="0.15">
      <c r="M17" s="12"/>
    </row>
    <row r="18" spans="13:13" x14ac:dyDescent="0.15">
      <c r="M18" s="12"/>
    </row>
    <row r="19" spans="13:13" x14ac:dyDescent="0.15">
      <c r="M19" s="12"/>
    </row>
    <row r="20" spans="13:13" x14ac:dyDescent="0.15">
      <c r="M20" s="12"/>
    </row>
    <row r="21" spans="13:13" x14ac:dyDescent="0.15">
      <c r="M21" s="12"/>
    </row>
    <row r="22" spans="13:13" x14ac:dyDescent="0.15">
      <c r="M22" s="12"/>
    </row>
    <row r="23" spans="13:13" x14ac:dyDescent="0.15">
      <c r="M23" s="12"/>
    </row>
    <row r="24" spans="13:13" x14ac:dyDescent="0.15">
      <c r="M24" s="12"/>
    </row>
    <row r="25" spans="13:13" x14ac:dyDescent="0.15">
      <c r="M25" s="12"/>
    </row>
    <row r="26" spans="13:13" x14ac:dyDescent="0.15">
      <c r="M26" s="12"/>
    </row>
    <row r="27" spans="13:13" x14ac:dyDescent="0.15">
      <c r="M27" s="12"/>
    </row>
    <row r="28" spans="13:13" x14ac:dyDescent="0.15">
      <c r="M28" s="12"/>
    </row>
    <row r="29" spans="13:13" x14ac:dyDescent="0.15">
      <c r="M29" s="12"/>
    </row>
    <row r="30" spans="13:13" x14ac:dyDescent="0.15">
      <c r="M30" s="12"/>
    </row>
    <row r="31" spans="13:13" x14ac:dyDescent="0.15">
      <c r="M31" s="12"/>
    </row>
    <row r="32" spans="13:13" x14ac:dyDescent="0.15">
      <c r="M32" s="12"/>
    </row>
    <row r="33" spans="2:13" x14ac:dyDescent="0.15">
      <c r="M33" s="12"/>
    </row>
    <row r="34" spans="2:13" x14ac:dyDescent="0.15">
      <c r="M34" s="12"/>
    </row>
    <row r="35" spans="2:13" x14ac:dyDescent="0.15">
      <c r="M35" s="12"/>
    </row>
    <row r="36" spans="2:13" x14ac:dyDescent="0.15">
      <c r="M36" s="12"/>
    </row>
    <row r="37" spans="2:13" x14ac:dyDescent="0.15">
      <c r="M37" s="12"/>
    </row>
    <row r="38" spans="2:13" x14ac:dyDescent="0.15">
      <c r="B38" s="48" t="s">
        <v>6</v>
      </c>
      <c r="C38" s="42" t="str">
        <f>グラフデータ!I30</f>
        <v>平成29年度</v>
      </c>
      <c r="D38" s="42" t="str">
        <f>グラフデータ!J30</f>
        <v>平成30年度</v>
      </c>
      <c r="E38" s="42" t="str">
        <f>グラフデータ!K30</f>
        <v>令和元年度</v>
      </c>
      <c r="F38" s="42" t="str">
        <f>グラフデータ!L30</f>
        <v>令和２年度</v>
      </c>
      <c r="G38" s="42" t="str">
        <f>グラフデータ!M30</f>
        <v>令和３年度</v>
      </c>
      <c r="M38" s="12"/>
    </row>
    <row r="39" spans="2:13" x14ac:dyDescent="0.15">
      <c r="B39" s="43" t="s">
        <v>3</v>
      </c>
      <c r="C39" s="43">
        <f>グラフデータ!I31</f>
        <v>84904</v>
      </c>
      <c r="D39" s="43">
        <f>グラフデータ!J31</f>
        <v>82683</v>
      </c>
      <c r="E39" s="43">
        <f>グラフデータ!K31</f>
        <v>83353</v>
      </c>
      <c r="F39" s="43">
        <f>グラフデータ!L31</f>
        <v>84325</v>
      </c>
      <c r="G39" s="43">
        <f>グラフデータ!M31</f>
        <v>85091</v>
      </c>
      <c r="M39" s="12"/>
    </row>
    <row r="40" spans="2:13" x14ac:dyDescent="0.15">
      <c r="B40" s="43" t="s">
        <v>2</v>
      </c>
      <c r="C40" s="43">
        <f>グラフデータ!I32</f>
        <v>79995</v>
      </c>
      <c r="D40" s="43">
        <f>グラフデータ!J32</f>
        <v>78276</v>
      </c>
      <c r="E40" s="43">
        <f>グラフデータ!K32</f>
        <v>78985</v>
      </c>
      <c r="F40" s="43">
        <f>グラフデータ!L32</f>
        <v>80398</v>
      </c>
      <c r="G40" s="43">
        <f>グラフデータ!M32</f>
        <v>81410</v>
      </c>
      <c r="M40" s="12"/>
    </row>
    <row r="41" spans="2:13" x14ac:dyDescent="0.15">
      <c r="B41" s="41" t="s">
        <v>19</v>
      </c>
      <c r="C41" s="45">
        <f>グラフデータ!B21</f>
        <v>94.22</v>
      </c>
      <c r="D41" s="45">
        <f>グラフデータ!C21</f>
        <v>94.67</v>
      </c>
      <c r="E41" s="45">
        <f>グラフデータ!D21</f>
        <v>94.76</v>
      </c>
      <c r="F41" s="45">
        <f>グラフデータ!E21</f>
        <v>95.34</v>
      </c>
      <c r="G41" s="45">
        <f>グラフデータ!F21</f>
        <v>95.67</v>
      </c>
      <c r="M41" s="12"/>
    </row>
    <row r="42" spans="2:13" s="13" customFormat="1" x14ac:dyDescent="0.15"/>
    <row r="43" spans="2:13" s="13" customFormat="1" x14ac:dyDescent="0.15"/>
    <row r="44" spans="2:13" s="13" customFormat="1" x14ac:dyDescent="0.15"/>
    <row r="45" spans="2:13" s="13" customFormat="1" x14ac:dyDescent="0.15"/>
    <row r="46" spans="2:13" s="13" customFormat="1" x14ac:dyDescent="0.15"/>
    <row r="47" spans="2:13" s="13" customFormat="1" x14ac:dyDescent="0.15"/>
    <row r="48" spans="2:13" s="13" customFormat="1" x14ac:dyDescent="0.15"/>
    <row r="49" s="13" customFormat="1" x14ac:dyDescent="0.15"/>
    <row r="50" s="13" customFormat="1" x14ac:dyDescent="0.15"/>
    <row r="51" s="13" customFormat="1" x14ac:dyDescent="0.15"/>
    <row r="52" s="13" customFormat="1" x14ac:dyDescent="0.15"/>
    <row r="53" s="13" customFormat="1" x14ac:dyDescent="0.15"/>
    <row r="54" s="13" customFormat="1" x14ac:dyDescent="0.15"/>
    <row r="55" s="13" customFormat="1" x14ac:dyDescent="0.15"/>
    <row r="56" s="13" customFormat="1" x14ac:dyDescent="0.15"/>
    <row r="57" s="13" customFormat="1" x14ac:dyDescent="0.15"/>
    <row r="58" s="13" customFormat="1" x14ac:dyDescent="0.15"/>
    <row r="59" s="13" customFormat="1" x14ac:dyDescent="0.15"/>
    <row r="60" s="13" customFormat="1" x14ac:dyDescent="0.15"/>
    <row r="61" s="13" customFormat="1" x14ac:dyDescent="0.15"/>
    <row r="62" s="13" customFormat="1" x14ac:dyDescent="0.15"/>
    <row r="63" s="13" customFormat="1" x14ac:dyDescent="0.15"/>
    <row r="64" s="13" customFormat="1" x14ac:dyDescent="0.15"/>
    <row r="65" s="13" customFormat="1" x14ac:dyDescent="0.15"/>
    <row r="66" s="13" customFormat="1" x14ac:dyDescent="0.15"/>
    <row r="67" s="13" customFormat="1" x14ac:dyDescent="0.15"/>
    <row r="68" s="13" customFormat="1" x14ac:dyDescent="0.15"/>
    <row r="69" s="13" customFormat="1" x14ac:dyDescent="0.15"/>
    <row r="70" s="13" customFormat="1" x14ac:dyDescent="0.15"/>
    <row r="71" s="13" customFormat="1" x14ac:dyDescent="0.15"/>
    <row r="72" s="13" customFormat="1" x14ac:dyDescent="0.15"/>
    <row r="73" s="13" customFormat="1" x14ac:dyDescent="0.15"/>
    <row r="74" s="13" customFormat="1" x14ac:dyDescent="0.15"/>
    <row r="75" s="13" customFormat="1" x14ac:dyDescent="0.15"/>
    <row r="76" s="13" customFormat="1" x14ac:dyDescent="0.15"/>
    <row r="77" s="13" customFormat="1" x14ac:dyDescent="0.15"/>
    <row r="78" s="13" customFormat="1" x14ac:dyDescent="0.15"/>
    <row r="79" s="13" customFormat="1" x14ac:dyDescent="0.15"/>
    <row r="80" s="13" customFormat="1" x14ac:dyDescent="0.15"/>
    <row r="81" s="13" customFormat="1" x14ac:dyDescent="0.15"/>
    <row r="82" s="13" customFormat="1" x14ac:dyDescent="0.15"/>
    <row r="83" s="13" customFormat="1" x14ac:dyDescent="0.15"/>
    <row r="84" s="13" customFormat="1" x14ac:dyDescent="0.15"/>
    <row r="85" s="13" customFormat="1" x14ac:dyDescent="0.15"/>
    <row r="86" s="13" customFormat="1" x14ac:dyDescent="0.15"/>
    <row r="87" s="13" customFormat="1" x14ac:dyDescent="0.15"/>
    <row r="88" s="13" customFormat="1" x14ac:dyDescent="0.15"/>
    <row r="89" s="13" customFormat="1" x14ac:dyDescent="0.15"/>
    <row r="90" s="13" customFormat="1" x14ac:dyDescent="0.15"/>
    <row r="91" s="13" customFormat="1" x14ac:dyDescent="0.15"/>
    <row r="92" s="13" customFormat="1" x14ac:dyDescent="0.15"/>
    <row r="93" s="13" customFormat="1" x14ac:dyDescent="0.15"/>
    <row r="94" s="13" customFormat="1" x14ac:dyDescent="0.15"/>
    <row r="95" s="13" customFormat="1" x14ac:dyDescent="0.15"/>
    <row r="96" s="13" customFormat="1" x14ac:dyDescent="0.15"/>
    <row r="97" s="13" customFormat="1" x14ac:dyDescent="0.15"/>
    <row r="98" s="13" customFormat="1" x14ac:dyDescent="0.15"/>
    <row r="99" s="13" customFormat="1" x14ac:dyDescent="0.15"/>
    <row r="100" s="13" customFormat="1" x14ac:dyDescent="0.15"/>
    <row r="101" s="13" customFormat="1" x14ac:dyDescent="0.15"/>
    <row r="102" s="13" customFormat="1" x14ac:dyDescent="0.15"/>
  </sheetData>
  <phoneticPr fontId="2"/>
  <pageMargins left="0.7" right="0.7" top="0.75" bottom="0.75" header="0.3" footer="0.3"/>
  <pageSetup paperSize="9" scale="93" orientation="landscape" r:id="rId1"/>
  <rowBreaks count="1" manualBreakCount="1">
    <brk id="4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zoomScale="96" zoomScaleNormal="96" workbookViewId="0">
      <selection activeCell="G36" sqref="G36"/>
    </sheetView>
  </sheetViews>
  <sheetFormatPr defaultRowHeight="13.5" x14ac:dyDescent="0.15"/>
  <cols>
    <col min="1" max="1" width="15.625" customWidth="1"/>
    <col min="2" max="6" width="11.625" customWidth="1"/>
    <col min="7" max="7" width="6.375" style="4" customWidth="1"/>
    <col min="8" max="8" width="17.5" customWidth="1"/>
    <col min="9" max="13" width="17.875" bestFit="1" customWidth="1"/>
  </cols>
  <sheetData>
    <row r="1" spans="1:13" x14ac:dyDescent="0.15">
      <c r="A1" s="8" t="s">
        <v>8</v>
      </c>
    </row>
    <row r="3" spans="1:13" ht="15" x14ac:dyDescent="0.25">
      <c r="A3" s="19" t="s">
        <v>23</v>
      </c>
      <c r="B3" s="20"/>
      <c r="C3" s="20"/>
      <c r="D3" s="20"/>
      <c r="E3" s="20"/>
      <c r="F3" s="22" t="s">
        <v>12</v>
      </c>
      <c r="G3" s="21"/>
      <c r="H3" s="50" t="s">
        <v>22</v>
      </c>
      <c r="I3" s="50"/>
      <c r="J3" s="50"/>
      <c r="K3" s="20"/>
      <c r="L3" s="20"/>
      <c r="M3" s="22" t="s">
        <v>10</v>
      </c>
    </row>
    <row r="4" spans="1:13" ht="15" x14ac:dyDescent="0.25">
      <c r="A4" s="16" t="s">
        <v>6</v>
      </c>
      <c r="B4" s="23" t="str">
        <f>I4</f>
        <v>平成29年度</v>
      </c>
      <c r="C4" s="23" t="str">
        <f t="shared" ref="C4:F4" si="0">J4</f>
        <v>平成30年度</v>
      </c>
      <c r="D4" s="23" t="str">
        <f t="shared" si="0"/>
        <v>令和元年度</v>
      </c>
      <c r="E4" s="23" t="str">
        <f t="shared" si="0"/>
        <v>令和２年度</v>
      </c>
      <c r="F4" s="23" t="str">
        <f t="shared" si="0"/>
        <v>令和３年度</v>
      </c>
      <c r="G4" s="21"/>
      <c r="H4" s="16" t="s">
        <v>6</v>
      </c>
      <c r="I4" s="17" t="s">
        <v>9</v>
      </c>
      <c r="J4" s="17" t="s">
        <v>14</v>
      </c>
      <c r="K4" s="17" t="s">
        <v>15</v>
      </c>
      <c r="L4" s="17" t="s">
        <v>21</v>
      </c>
      <c r="M4" s="17" t="s">
        <v>35</v>
      </c>
    </row>
    <row r="5" spans="1:13" ht="15" x14ac:dyDescent="0.25">
      <c r="A5" s="16" t="s">
        <v>16</v>
      </c>
      <c r="B5" s="24">
        <f>ROUND(I5/10000,1)</f>
        <v>28.5</v>
      </c>
      <c r="C5" s="24">
        <f t="shared" ref="C5" si="1">ROUND(J5/10000,1)</f>
        <v>27.7</v>
      </c>
      <c r="D5" s="24">
        <f t="shared" ref="D5" si="2">ROUND(K5/10000,1)</f>
        <v>26.8</v>
      </c>
      <c r="E5" s="24">
        <f t="shared" ref="E5" si="3">ROUND(L5/10000,1)</f>
        <v>26.3</v>
      </c>
      <c r="F5" s="24">
        <f t="shared" ref="F5" si="4">ROUND(M5/10000,1)</f>
        <v>25.8</v>
      </c>
      <c r="G5" s="21"/>
      <c r="H5" s="16" t="s">
        <v>1</v>
      </c>
      <c r="I5" s="18">
        <v>284752</v>
      </c>
      <c r="J5" s="18">
        <v>276770</v>
      </c>
      <c r="K5" s="18">
        <v>268050</v>
      </c>
      <c r="L5" s="18">
        <v>262565</v>
      </c>
      <c r="M5" s="18">
        <v>257989</v>
      </c>
    </row>
    <row r="6" spans="1:13" x14ac:dyDescent="0.15">
      <c r="A6" s="15"/>
      <c r="H6" s="14"/>
    </row>
    <row r="7" spans="1:13" x14ac:dyDescent="0.15">
      <c r="A7" s="1"/>
    </row>
    <row r="8" spans="1:13" ht="15" x14ac:dyDescent="0.25">
      <c r="A8" s="19" t="s">
        <v>24</v>
      </c>
      <c r="B8" s="20"/>
      <c r="C8" s="20"/>
      <c r="D8" s="20"/>
      <c r="E8" s="20"/>
      <c r="F8" s="22" t="s">
        <v>31</v>
      </c>
      <c r="G8" s="21"/>
      <c r="H8" s="50" t="s">
        <v>25</v>
      </c>
      <c r="I8" s="50"/>
      <c r="J8" s="50"/>
      <c r="K8" s="20"/>
      <c r="L8" s="20"/>
      <c r="M8" s="22" t="s">
        <v>11</v>
      </c>
    </row>
    <row r="9" spans="1:13" ht="15" x14ac:dyDescent="0.25">
      <c r="A9" s="16" t="s">
        <v>6</v>
      </c>
      <c r="B9" s="23" t="str">
        <f>I9</f>
        <v>平成29年度</v>
      </c>
      <c r="C9" s="23" t="str">
        <f t="shared" ref="C9:F9" si="5">J9</f>
        <v>平成30年度</v>
      </c>
      <c r="D9" s="23" t="str">
        <f t="shared" si="5"/>
        <v>令和元年度</v>
      </c>
      <c r="E9" s="23" t="str">
        <f t="shared" si="5"/>
        <v>令和２年度</v>
      </c>
      <c r="F9" s="23" t="str">
        <f t="shared" si="5"/>
        <v>令和３年度</v>
      </c>
      <c r="G9" s="21"/>
      <c r="H9" s="16" t="s">
        <v>6</v>
      </c>
      <c r="I9" s="17" t="s">
        <v>9</v>
      </c>
      <c r="J9" s="17" t="s">
        <v>14</v>
      </c>
      <c r="K9" s="17" t="s">
        <v>15</v>
      </c>
      <c r="L9" s="17" t="s">
        <v>21</v>
      </c>
      <c r="M9" s="17" t="s">
        <v>35</v>
      </c>
    </row>
    <row r="10" spans="1:13" ht="15" x14ac:dyDescent="0.25">
      <c r="A10" s="16" t="s">
        <v>1</v>
      </c>
      <c r="B10" s="25">
        <f>ROUND(I10/10000,1)</f>
        <v>27.9</v>
      </c>
      <c r="C10" s="25">
        <f t="shared" ref="C10:C11" si="6">ROUND(J10/10000,1)</f>
        <v>27</v>
      </c>
      <c r="D10" s="25">
        <f t="shared" ref="D10:D11" si="7">ROUND(K10/10000,1)</f>
        <v>26.3</v>
      </c>
      <c r="E10" s="25">
        <f t="shared" ref="E10:E11" si="8">ROUND(L10/10000,1)</f>
        <v>25.9</v>
      </c>
      <c r="F10" s="25">
        <f t="shared" ref="F10:F11" si="9">ROUND(M10/10000,1)</f>
        <v>25.2</v>
      </c>
      <c r="G10" s="21"/>
      <c r="H10" s="16" t="s">
        <v>1</v>
      </c>
      <c r="I10" s="18">
        <v>278969</v>
      </c>
      <c r="J10" s="18">
        <v>270411</v>
      </c>
      <c r="K10" s="18">
        <v>263344</v>
      </c>
      <c r="L10" s="18">
        <v>259271</v>
      </c>
      <c r="M10" s="18">
        <v>252166</v>
      </c>
    </row>
    <row r="11" spans="1:13" ht="15" x14ac:dyDescent="0.25">
      <c r="A11" s="16" t="s">
        <v>0</v>
      </c>
      <c r="B11" s="25">
        <f t="shared" ref="B11" si="10">ROUND(I11/10000,1)</f>
        <v>17.8</v>
      </c>
      <c r="C11" s="25">
        <f t="shared" si="6"/>
        <v>17.3</v>
      </c>
      <c r="D11" s="25">
        <f t="shared" si="7"/>
        <v>17</v>
      </c>
      <c r="E11" s="25">
        <f t="shared" si="8"/>
        <v>16.899999999999999</v>
      </c>
      <c r="F11" s="25">
        <f t="shared" si="9"/>
        <v>16.7</v>
      </c>
      <c r="G11" s="21"/>
      <c r="H11" s="16" t="s">
        <v>0</v>
      </c>
      <c r="I11" s="18">
        <v>177708</v>
      </c>
      <c r="J11" s="18">
        <v>173061</v>
      </c>
      <c r="K11" s="18">
        <v>170113</v>
      </c>
      <c r="L11" s="18">
        <v>169245</v>
      </c>
      <c r="M11" s="18">
        <v>166590</v>
      </c>
    </row>
    <row r="12" spans="1:13" x14ac:dyDescent="0.15">
      <c r="A12" s="15"/>
    </row>
    <row r="14" spans="1:13" ht="15" x14ac:dyDescent="0.25">
      <c r="A14" s="27" t="s">
        <v>27</v>
      </c>
      <c r="B14" s="20"/>
      <c r="C14" s="20"/>
      <c r="D14" s="20"/>
      <c r="E14" s="20"/>
      <c r="F14" s="22" t="s">
        <v>4</v>
      </c>
      <c r="G14" s="21"/>
      <c r="H14" s="51" t="s">
        <v>26</v>
      </c>
      <c r="I14" s="51"/>
      <c r="J14" s="51"/>
      <c r="K14" s="20"/>
      <c r="L14" s="28"/>
      <c r="M14" s="22" t="s">
        <v>5</v>
      </c>
    </row>
    <row r="15" spans="1:13" ht="15" x14ac:dyDescent="0.25">
      <c r="A15" s="16" t="s">
        <v>6</v>
      </c>
      <c r="B15" s="23" t="str">
        <f>I15</f>
        <v>平成29年度</v>
      </c>
      <c r="C15" s="23" t="str">
        <f t="shared" ref="C15:F15" si="11">J15</f>
        <v>平成30年度</v>
      </c>
      <c r="D15" s="23" t="str">
        <f t="shared" si="11"/>
        <v>令和元年度</v>
      </c>
      <c r="E15" s="23" t="str">
        <f t="shared" si="11"/>
        <v>令和２年度</v>
      </c>
      <c r="F15" s="23" t="str">
        <f t="shared" si="11"/>
        <v>令和３年度</v>
      </c>
      <c r="G15" s="21"/>
      <c r="H15" s="16" t="s">
        <v>6</v>
      </c>
      <c r="I15" s="29" t="s">
        <v>9</v>
      </c>
      <c r="J15" s="29" t="s">
        <v>14</v>
      </c>
      <c r="K15" s="29" t="s">
        <v>15</v>
      </c>
      <c r="L15" s="29" t="s">
        <v>21</v>
      </c>
      <c r="M15" s="29" t="s">
        <v>35</v>
      </c>
    </row>
    <row r="16" spans="1:13" ht="15" x14ac:dyDescent="0.25">
      <c r="A16" s="16" t="s">
        <v>1</v>
      </c>
      <c r="B16" s="26">
        <f t="shared" ref="B16:F16" si="12">ROUND(I16,-8)/100000000</f>
        <v>1061</v>
      </c>
      <c r="C16" s="26">
        <f t="shared" si="12"/>
        <v>1048</v>
      </c>
      <c r="D16" s="26">
        <f t="shared" si="12"/>
        <v>1040</v>
      </c>
      <c r="E16" s="26">
        <f t="shared" si="12"/>
        <v>1020</v>
      </c>
      <c r="F16" s="26">
        <f t="shared" si="12"/>
        <v>1049</v>
      </c>
      <c r="G16" s="21"/>
      <c r="H16" s="16" t="s">
        <v>1</v>
      </c>
      <c r="I16" s="30">
        <v>106143350246</v>
      </c>
      <c r="J16" s="30">
        <v>104783206047</v>
      </c>
      <c r="K16" s="31">
        <v>103988336644</v>
      </c>
      <c r="L16" s="30">
        <v>101997498521</v>
      </c>
      <c r="M16" s="30">
        <v>104899543890</v>
      </c>
    </row>
    <row r="17" spans="1:15" x14ac:dyDescent="0.15">
      <c r="A17" s="1"/>
      <c r="B17" s="2"/>
      <c r="C17" s="2"/>
      <c r="D17" s="2"/>
      <c r="E17" s="2"/>
      <c r="F17" s="2"/>
      <c r="G17" s="5"/>
    </row>
    <row r="18" spans="1:15" x14ac:dyDescent="0.15">
      <c r="L18" s="7"/>
    </row>
    <row r="19" spans="1:15" ht="15" x14ac:dyDescent="0.25">
      <c r="A19" s="50" t="s">
        <v>28</v>
      </c>
      <c r="B19" s="50"/>
      <c r="C19" s="50"/>
      <c r="D19" s="50"/>
      <c r="E19" s="50"/>
      <c r="F19" s="22" t="s">
        <v>7</v>
      </c>
      <c r="L19" s="7"/>
    </row>
    <row r="20" spans="1:15" ht="15" x14ac:dyDescent="0.25">
      <c r="A20" s="16" t="s">
        <v>6</v>
      </c>
      <c r="B20" s="17" t="s">
        <v>9</v>
      </c>
      <c r="C20" s="17" t="s">
        <v>14</v>
      </c>
      <c r="D20" s="17" t="s">
        <v>15</v>
      </c>
      <c r="E20" s="17" t="s">
        <v>21</v>
      </c>
      <c r="F20" s="17" t="s">
        <v>35</v>
      </c>
    </row>
    <row r="21" spans="1:15" ht="15" x14ac:dyDescent="0.25">
      <c r="A21" s="16" t="s">
        <v>19</v>
      </c>
      <c r="B21" s="32">
        <v>94.22</v>
      </c>
      <c r="C21" s="32">
        <v>94.67</v>
      </c>
      <c r="D21" s="32">
        <v>94.76</v>
      </c>
      <c r="E21" s="32">
        <v>95.34</v>
      </c>
      <c r="F21" s="32">
        <v>95.67</v>
      </c>
    </row>
    <row r="22" spans="1:15" x14ac:dyDescent="0.15">
      <c r="A22" s="1"/>
      <c r="B22" s="3"/>
      <c r="C22" s="3"/>
      <c r="D22" s="3"/>
      <c r="E22" s="3"/>
      <c r="F22" s="3"/>
      <c r="G22" s="6"/>
    </row>
    <row r="24" spans="1:15" ht="15" x14ac:dyDescent="0.25">
      <c r="A24" s="19" t="s">
        <v>34</v>
      </c>
      <c r="B24" s="19"/>
      <c r="C24" s="19"/>
      <c r="D24" s="19"/>
      <c r="E24" s="19"/>
      <c r="F24" s="34" t="s">
        <v>13</v>
      </c>
      <c r="G24" s="35"/>
      <c r="H24" s="52" t="s">
        <v>33</v>
      </c>
      <c r="I24" s="52"/>
      <c r="J24" s="52"/>
      <c r="K24" s="20"/>
      <c r="L24" s="20"/>
      <c r="M24" s="34" t="s">
        <v>5</v>
      </c>
    </row>
    <row r="25" spans="1:15" ht="15" x14ac:dyDescent="0.25">
      <c r="A25" s="33" t="s">
        <v>6</v>
      </c>
      <c r="B25" s="23" t="str">
        <f>I25</f>
        <v>平成29年度</v>
      </c>
      <c r="C25" s="23" t="str">
        <f t="shared" ref="C25:F25" si="13">J25</f>
        <v>平成30年度</v>
      </c>
      <c r="D25" s="23" t="str">
        <f t="shared" si="13"/>
        <v>令和元年度</v>
      </c>
      <c r="E25" s="23" t="str">
        <f t="shared" si="13"/>
        <v>令和２年度</v>
      </c>
      <c r="F25" s="23" t="str">
        <f t="shared" si="13"/>
        <v>令和３年度</v>
      </c>
      <c r="G25" s="21"/>
      <c r="H25" s="33" t="s">
        <v>6</v>
      </c>
      <c r="I25" s="46" t="str">
        <f>I15</f>
        <v>平成29年度</v>
      </c>
      <c r="J25" s="46" t="str">
        <f t="shared" ref="J25:M25" si="14">J15</f>
        <v>平成30年度</v>
      </c>
      <c r="K25" s="46" t="str">
        <f t="shared" si="14"/>
        <v>令和元年度</v>
      </c>
      <c r="L25" s="46" t="str">
        <f t="shared" si="14"/>
        <v>令和２年度</v>
      </c>
      <c r="M25" s="46" t="str">
        <f t="shared" si="14"/>
        <v>令和３年度</v>
      </c>
      <c r="N25" s="10"/>
    </row>
    <row r="26" spans="1:15" ht="15" x14ac:dyDescent="0.25">
      <c r="A26" s="16" t="s">
        <v>1</v>
      </c>
      <c r="B26" s="25">
        <f>ROUND(I26/10000,1)</f>
        <v>37.299999999999997</v>
      </c>
      <c r="C26" s="25">
        <f t="shared" ref="C26:F26" si="15">ROUND(J26/10000,1)</f>
        <v>37.9</v>
      </c>
      <c r="D26" s="25">
        <f t="shared" si="15"/>
        <v>38.799999999999997</v>
      </c>
      <c r="E26" s="25">
        <f t="shared" si="15"/>
        <v>38.799999999999997</v>
      </c>
      <c r="F26" s="25">
        <f t="shared" si="15"/>
        <v>40.700000000000003</v>
      </c>
      <c r="G26" s="21"/>
      <c r="H26" s="16" t="s">
        <v>1</v>
      </c>
      <c r="I26" s="47">
        <f t="shared" ref="I26:L26" si="16">ROUND(I16/I5,0)</f>
        <v>372757</v>
      </c>
      <c r="J26" s="47">
        <f t="shared" si="16"/>
        <v>378593</v>
      </c>
      <c r="K26" s="47">
        <f t="shared" si="16"/>
        <v>387944</v>
      </c>
      <c r="L26" s="47">
        <f t="shared" si="16"/>
        <v>388466</v>
      </c>
      <c r="M26" s="47">
        <f>ROUND(M16/M5,0)</f>
        <v>406605</v>
      </c>
      <c r="N26" s="10"/>
    </row>
    <row r="27" spans="1:15" x14ac:dyDescent="0.15">
      <c r="A27" s="1"/>
      <c r="B27" s="9"/>
      <c r="C27" s="9"/>
      <c r="D27" s="9"/>
      <c r="E27" s="9"/>
      <c r="F27" s="9"/>
      <c r="H27" s="10"/>
      <c r="I27" s="10"/>
      <c r="J27" s="10"/>
      <c r="K27" s="10"/>
      <c r="L27" s="10"/>
      <c r="M27" s="10"/>
      <c r="N27" s="10"/>
    </row>
    <row r="29" spans="1:15" ht="15" x14ac:dyDescent="0.25">
      <c r="A29" s="36" t="s">
        <v>29</v>
      </c>
      <c r="B29" s="20"/>
      <c r="C29" s="20"/>
      <c r="D29" s="20"/>
      <c r="E29" s="20"/>
      <c r="F29" s="22" t="s">
        <v>13</v>
      </c>
      <c r="G29" s="21"/>
      <c r="H29" s="50" t="s">
        <v>30</v>
      </c>
      <c r="I29" s="50"/>
      <c r="J29" s="50"/>
      <c r="K29" s="50"/>
      <c r="L29" s="20"/>
      <c r="M29" s="34" t="s">
        <v>5</v>
      </c>
    </row>
    <row r="30" spans="1:15" ht="15" x14ac:dyDescent="0.25">
      <c r="A30" s="16" t="s">
        <v>6</v>
      </c>
      <c r="B30" s="23" t="str">
        <f>I30</f>
        <v>平成29年度</v>
      </c>
      <c r="C30" s="23" t="str">
        <f t="shared" ref="C30:F30" si="17">J30</f>
        <v>平成30年度</v>
      </c>
      <c r="D30" s="23" t="str">
        <f t="shared" si="17"/>
        <v>令和元年度</v>
      </c>
      <c r="E30" s="23" t="str">
        <f t="shared" si="17"/>
        <v>令和２年度</v>
      </c>
      <c r="F30" s="23" t="str">
        <f t="shared" si="17"/>
        <v>令和３年度</v>
      </c>
      <c r="G30" s="21"/>
      <c r="H30" s="37" t="s">
        <v>6</v>
      </c>
      <c r="I30" s="29" t="s">
        <v>9</v>
      </c>
      <c r="J30" s="29" t="s">
        <v>14</v>
      </c>
      <c r="K30" s="29" t="s">
        <v>15</v>
      </c>
      <c r="L30" s="29" t="s">
        <v>21</v>
      </c>
      <c r="M30" s="29" t="s">
        <v>35</v>
      </c>
      <c r="N30" s="11"/>
      <c r="O30" s="11"/>
    </row>
    <row r="31" spans="1:15" ht="15" x14ac:dyDescent="0.25">
      <c r="A31" s="33" t="s">
        <v>3</v>
      </c>
      <c r="B31" s="24">
        <f>ROUND(I31/10000,1)</f>
        <v>8.5</v>
      </c>
      <c r="C31" s="24">
        <f t="shared" ref="C31:C32" si="18">ROUND(J31/10000,1)</f>
        <v>8.3000000000000007</v>
      </c>
      <c r="D31" s="24">
        <f t="shared" ref="D31:D32" si="19">ROUND(K31/10000,1)</f>
        <v>8.3000000000000007</v>
      </c>
      <c r="E31" s="24">
        <f t="shared" ref="E31:E32" si="20">ROUND(L31/10000,1)</f>
        <v>8.4</v>
      </c>
      <c r="F31" s="24">
        <f t="shared" ref="F31:F32" si="21">ROUND(M31/10000,1)</f>
        <v>8.5</v>
      </c>
      <c r="G31" s="21"/>
      <c r="H31" s="38" t="s">
        <v>3</v>
      </c>
      <c r="I31" s="18">
        <v>84904</v>
      </c>
      <c r="J31" s="18">
        <v>82683</v>
      </c>
      <c r="K31" s="18">
        <v>83353</v>
      </c>
      <c r="L31" s="18">
        <v>84325</v>
      </c>
      <c r="M31" s="18">
        <v>85091</v>
      </c>
      <c r="N31" s="11"/>
      <c r="O31" s="11"/>
    </row>
    <row r="32" spans="1:15" ht="15" x14ac:dyDescent="0.25">
      <c r="A32" s="16" t="s">
        <v>2</v>
      </c>
      <c r="B32" s="24">
        <f t="shared" ref="B32" si="22">ROUND(I32/10000,1)</f>
        <v>8</v>
      </c>
      <c r="C32" s="24">
        <f t="shared" si="18"/>
        <v>7.8</v>
      </c>
      <c r="D32" s="24">
        <f t="shared" si="19"/>
        <v>7.9</v>
      </c>
      <c r="E32" s="24">
        <f t="shared" si="20"/>
        <v>8</v>
      </c>
      <c r="F32" s="24">
        <f t="shared" si="21"/>
        <v>8.1</v>
      </c>
      <c r="G32" s="21"/>
      <c r="H32" s="37" t="s">
        <v>2</v>
      </c>
      <c r="I32" s="18">
        <v>79995</v>
      </c>
      <c r="J32" s="18">
        <v>78276</v>
      </c>
      <c r="K32" s="18">
        <v>78985</v>
      </c>
      <c r="L32" s="18">
        <v>80398</v>
      </c>
      <c r="M32" s="18">
        <v>81410</v>
      </c>
      <c r="N32" s="11"/>
      <c r="O32" s="11"/>
    </row>
    <row r="33" spans="8:15" ht="16.5" customHeight="1" x14ac:dyDescent="0.15">
      <c r="H33" s="11"/>
      <c r="I33" s="11"/>
      <c r="J33" s="11"/>
      <c r="K33" s="11"/>
      <c r="L33" s="11"/>
      <c r="M33" s="11"/>
      <c r="N33" s="11"/>
      <c r="O33" s="11"/>
    </row>
  </sheetData>
  <mergeCells count="6">
    <mergeCell ref="H29:K29"/>
    <mergeCell ref="A19:E19"/>
    <mergeCell ref="H3:J3"/>
    <mergeCell ref="H8:J8"/>
    <mergeCell ref="H14:J14"/>
    <mergeCell ref="H24:J24"/>
  </mergeCells>
  <phoneticPr fontId="2"/>
  <printOptions horizontalCentered="1"/>
  <pageMargins left="0" right="0" top="0.78740157480314965" bottom="0.62992125984251968" header="0.51181102362204722" footer="0.51181102362204722"/>
  <pageSetup paperSize="8" orientation="landscape" horizontalDpi="300" verticalDpi="300" r:id="rId1"/>
  <headerFooter alignWithMargins="0"/>
  <rowBreaks count="1" manualBreakCount="1">
    <brk id="28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①国保被保険者数と１人当たり費用額及び医療費の推移</vt:lpstr>
      <vt:lpstr>②国保の加入世帯数と加入者の推移（年度末現在）</vt:lpstr>
      <vt:lpstr>③国保税の１人当たり調定額と収納額及び収納率の推移</vt:lpstr>
      <vt:lpstr>グラフデータ</vt:lpstr>
      <vt:lpstr>①国保被保険者数と１人当たり費用額及び医療費の推移!Print_Area</vt:lpstr>
      <vt:lpstr>'②国保の加入世帯数と加入者の推移（年度末現在）'!Print_Area</vt:lpstr>
      <vt:lpstr>③国保税の１人当たり調定額と収納額及び収納率の推移!Print_Area</vt:lpstr>
      <vt:lpstr>グラフデータ!Print_Area</vt:lpstr>
    </vt:vector>
  </TitlesOfParts>
  <Company>岩手県国民健康保険団体連合会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joho1-a</dc:creator>
  <cp:lastModifiedBy>iwtgm0032-1a</cp:lastModifiedBy>
  <cp:lastPrinted>2024-02-28T09:27:07Z</cp:lastPrinted>
  <dcterms:created xsi:type="dcterms:W3CDTF">2006-10-20T04:38:30Z</dcterms:created>
  <dcterms:modified xsi:type="dcterms:W3CDTF">2024-02-28T09:27:39Z</dcterms:modified>
</cp:coreProperties>
</file>